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692" firstSheet="7" activeTab="14"/>
  </bookViews>
  <sheets>
    <sheet name="Единая субвенция 2020г." sheetId="13" r:id="rId1"/>
    <sheet name="Единая субвенция 2021 год" sheetId="14" r:id="rId2"/>
    <sheet name="Единая субвенция 2022 год" sheetId="15" r:id="rId3"/>
    <sheet name="дошкольники 2020 год" sheetId="1" r:id="rId4"/>
    <sheet name="дошкольники 2021 год" sheetId="2" r:id="rId5"/>
    <sheet name="дошкольники 2022 год" sheetId="3" r:id="rId6"/>
    <sheet name="общеобразова.учр.2020 год" sheetId="4" r:id="rId7"/>
    <sheet name="общеобразоват.учр.2021 год" sheetId="5" r:id="rId8"/>
    <sheet name="общ.обр.учр.2022г." sheetId="6" r:id="rId9"/>
    <sheet name="ЕГЭ (Е) 2020г." sheetId="7" r:id="rId10"/>
    <sheet name="ЕГЭ (Е) 2021г." sheetId="8" r:id="rId11"/>
    <sheet name="ЕГЭ (Е) 2022г." sheetId="9" r:id="rId12"/>
    <sheet name="ЕГЭ (I) 2020г." sheetId="10" r:id="rId13"/>
    <sheet name="ЕГЭ (I) 2021г." sheetId="11" r:id="rId14"/>
    <sheet name="ЕГЭ (I) 2022г." sheetId="12" r:id="rId15"/>
  </sheets>
  <calcPr calcId="152511"/>
</workbook>
</file>

<file path=xl/calcChain.xml><?xml version="1.0" encoding="utf-8"?>
<calcChain xmlns="http://schemas.openxmlformats.org/spreadsheetml/2006/main">
  <c r="D5" i="15" l="1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4" i="15"/>
  <c r="D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4" i="14"/>
  <c r="D5" i="13"/>
  <c r="D6" i="13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4" i="13"/>
  <c r="D25" i="13"/>
  <c r="D4" i="13"/>
  <c r="C25" i="15"/>
  <c r="C24" i="15"/>
  <c r="C23" i="15"/>
  <c r="C22" i="15"/>
  <c r="C21" i="15"/>
  <c r="C20" i="15"/>
  <c r="C19" i="15"/>
  <c r="C18" i="15"/>
  <c r="C17" i="15"/>
  <c r="C16" i="15"/>
  <c r="C15" i="15"/>
  <c r="C14" i="15"/>
  <c r="C13" i="15"/>
  <c r="C12" i="15"/>
  <c r="C11" i="15"/>
  <c r="C10" i="15"/>
  <c r="C9" i="15"/>
  <c r="C8" i="15"/>
  <c r="C7" i="15"/>
  <c r="C6" i="15"/>
  <c r="C5" i="15"/>
  <c r="C4" i="15"/>
  <c r="C5" i="14"/>
  <c r="C6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4" i="14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21" i="13"/>
  <c r="C22" i="13"/>
  <c r="C23" i="13"/>
  <c r="C24" i="13"/>
  <c r="C25" i="13"/>
  <c r="C4" i="13"/>
  <c r="E26" i="12"/>
  <c r="D26" i="12"/>
  <c r="C26" i="12"/>
  <c r="F25" i="12"/>
  <c r="F25" i="15" s="1"/>
  <c r="F24" i="12"/>
  <c r="F24" i="15" s="1"/>
  <c r="F23" i="12"/>
  <c r="F23" i="15" s="1"/>
  <c r="F22" i="12"/>
  <c r="F22" i="15" s="1"/>
  <c r="F21" i="12"/>
  <c r="F21" i="15" s="1"/>
  <c r="F20" i="12"/>
  <c r="F20" i="15" s="1"/>
  <c r="F19" i="12"/>
  <c r="F19" i="15" s="1"/>
  <c r="F18" i="12"/>
  <c r="F18" i="15" s="1"/>
  <c r="F17" i="12"/>
  <c r="F17" i="15" s="1"/>
  <c r="F16" i="12"/>
  <c r="F16" i="15" s="1"/>
  <c r="F15" i="12"/>
  <c r="F15" i="15" s="1"/>
  <c r="F14" i="12"/>
  <c r="F14" i="15" s="1"/>
  <c r="F13" i="12"/>
  <c r="F13" i="15" s="1"/>
  <c r="F12" i="12"/>
  <c r="F12" i="15" s="1"/>
  <c r="F11" i="12"/>
  <c r="F11" i="15" s="1"/>
  <c r="F10" i="12"/>
  <c r="F10" i="15" s="1"/>
  <c r="F9" i="12"/>
  <c r="F9" i="15" s="1"/>
  <c r="F8" i="12"/>
  <c r="F8" i="15" s="1"/>
  <c r="F7" i="12"/>
  <c r="F7" i="15" s="1"/>
  <c r="F6" i="12"/>
  <c r="F6" i="15" s="1"/>
  <c r="F5" i="12"/>
  <c r="F5" i="15" s="1"/>
  <c r="F4" i="12"/>
  <c r="F4" i="15" s="1"/>
  <c r="E26" i="11"/>
  <c r="D26" i="11"/>
  <c r="C26" i="11"/>
  <c r="F25" i="11"/>
  <c r="F25" i="14" s="1"/>
  <c r="F24" i="11"/>
  <c r="F24" i="14" s="1"/>
  <c r="F23" i="11"/>
  <c r="F23" i="14" s="1"/>
  <c r="F22" i="11"/>
  <c r="F22" i="14" s="1"/>
  <c r="F21" i="11"/>
  <c r="F21" i="14" s="1"/>
  <c r="F20" i="11"/>
  <c r="F20" i="14" s="1"/>
  <c r="F19" i="11"/>
  <c r="F19" i="14" s="1"/>
  <c r="F18" i="11"/>
  <c r="F18" i="14" s="1"/>
  <c r="F17" i="11"/>
  <c r="F17" i="14" s="1"/>
  <c r="F16" i="11"/>
  <c r="F16" i="14" s="1"/>
  <c r="F15" i="11"/>
  <c r="F15" i="14" s="1"/>
  <c r="F14" i="11"/>
  <c r="F14" i="14" s="1"/>
  <c r="F13" i="11"/>
  <c r="F13" i="14" s="1"/>
  <c r="F12" i="11"/>
  <c r="F12" i="14" s="1"/>
  <c r="F11" i="11"/>
  <c r="F11" i="14" s="1"/>
  <c r="F10" i="11"/>
  <c r="F10" i="14" s="1"/>
  <c r="F9" i="11"/>
  <c r="F9" i="14" s="1"/>
  <c r="F8" i="11"/>
  <c r="F8" i="14" s="1"/>
  <c r="F7" i="11"/>
  <c r="F7" i="14" s="1"/>
  <c r="F6" i="11"/>
  <c r="F6" i="14" s="1"/>
  <c r="F5" i="11"/>
  <c r="F5" i="14" s="1"/>
  <c r="F4" i="11"/>
  <c r="F4" i="14" s="1"/>
  <c r="F5" i="10"/>
  <c r="F5" i="13" s="1"/>
  <c r="F6" i="10"/>
  <c r="F6" i="13" s="1"/>
  <c r="F7" i="10"/>
  <c r="F7" i="13" s="1"/>
  <c r="F8" i="10"/>
  <c r="F8" i="13" s="1"/>
  <c r="F9" i="10"/>
  <c r="F9" i="13" s="1"/>
  <c r="F10" i="10"/>
  <c r="F10" i="13" s="1"/>
  <c r="F11" i="10"/>
  <c r="F11" i="13" s="1"/>
  <c r="F12" i="10"/>
  <c r="F12" i="13" s="1"/>
  <c r="F13" i="10"/>
  <c r="F13" i="13" s="1"/>
  <c r="F14" i="10"/>
  <c r="F14" i="13" s="1"/>
  <c r="F15" i="10"/>
  <c r="F15" i="13" s="1"/>
  <c r="F16" i="10"/>
  <c r="F16" i="13" s="1"/>
  <c r="F17" i="10"/>
  <c r="F17" i="13" s="1"/>
  <c r="F18" i="10"/>
  <c r="F18" i="13" s="1"/>
  <c r="F19" i="10"/>
  <c r="F19" i="13" s="1"/>
  <c r="F20" i="10"/>
  <c r="F20" i="13" s="1"/>
  <c r="F21" i="10"/>
  <c r="F21" i="13" s="1"/>
  <c r="F22" i="10"/>
  <c r="F22" i="13" s="1"/>
  <c r="F23" i="10"/>
  <c r="F23" i="13" s="1"/>
  <c r="F24" i="10"/>
  <c r="F24" i="13" s="1"/>
  <c r="F25" i="10"/>
  <c r="F25" i="13" s="1"/>
  <c r="F4" i="10"/>
  <c r="F4" i="13" s="1"/>
  <c r="E26" i="10"/>
  <c r="D26" i="10"/>
  <c r="C26" i="10"/>
  <c r="F26" i="9"/>
  <c r="E26" i="9"/>
  <c r="D26" i="9"/>
  <c r="C26" i="9"/>
  <c r="G25" i="9"/>
  <c r="E25" i="15" s="1"/>
  <c r="G24" i="9"/>
  <c r="E24" i="15" s="1"/>
  <c r="G23" i="9"/>
  <c r="E23" i="15" s="1"/>
  <c r="G22" i="9"/>
  <c r="E22" i="15" s="1"/>
  <c r="G21" i="9"/>
  <c r="E21" i="15" s="1"/>
  <c r="G20" i="9"/>
  <c r="E20" i="15" s="1"/>
  <c r="G19" i="9"/>
  <c r="E19" i="15" s="1"/>
  <c r="G18" i="9"/>
  <c r="E18" i="15" s="1"/>
  <c r="G17" i="9"/>
  <c r="E17" i="15" s="1"/>
  <c r="G16" i="9"/>
  <c r="E16" i="15" s="1"/>
  <c r="G15" i="9"/>
  <c r="E15" i="15" s="1"/>
  <c r="G14" i="9"/>
  <c r="E14" i="15" s="1"/>
  <c r="G13" i="9"/>
  <c r="E13" i="15" s="1"/>
  <c r="G12" i="9"/>
  <c r="E12" i="15" s="1"/>
  <c r="G11" i="9"/>
  <c r="E11" i="15" s="1"/>
  <c r="G10" i="9"/>
  <c r="E10" i="15" s="1"/>
  <c r="G9" i="9"/>
  <c r="E9" i="15" s="1"/>
  <c r="G8" i="9"/>
  <c r="E8" i="15" s="1"/>
  <c r="G7" i="9"/>
  <c r="E7" i="15" s="1"/>
  <c r="G6" i="9"/>
  <c r="G5" i="9"/>
  <c r="E5" i="15" s="1"/>
  <c r="G4" i="9"/>
  <c r="E4" i="15" s="1"/>
  <c r="F26" i="8"/>
  <c r="E26" i="8"/>
  <c r="D26" i="8"/>
  <c r="C26" i="8"/>
  <c r="G25" i="8"/>
  <c r="E25" i="14" s="1"/>
  <c r="G24" i="8"/>
  <c r="E24" i="14" s="1"/>
  <c r="G23" i="8"/>
  <c r="E23" i="14" s="1"/>
  <c r="G22" i="8"/>
  <c r="E22" i="14" s="1"/>
  <c r="G21" i="8"/>
  <c r="E21" i="14" s="1"/>
  <c r="G20" i="8"/>
  <c r="E20" i="14" s="1"/>
  <c r="G19" i="8"/>
  <c r="E19" i="14" s="1"/>
  <c r="G18" i="8"/>
  <c r="E18" i="14" s="1"/>
  <c r="G17" i="8"/>
  <c r="E17" i="14" s="1"/>
  <c r="G16" i="8"/>
  <c r="E16" i="14" s="1"/>
  <c r="G15" i="8"/>
  <c r="E15" i="14" s="1"/>
  <c r="G14" i="8"/>
  <c r="E14" i="14" s="1"/>
  <c r="G13" i="8"/>
  <c r="E13" i="14" s="1"/>
  <c r="G12" i="8"/>
  <c r="E12" i="14" s="1"/>
  <c r="G11" i="8"/>
  <c r="E11" i="14" s="1"/>
  <c r="G10" i="8"/>
  <c r="E10" i="14" s="1"/>
  <c r="G9" i="8"/>
  <c r="E9" i="14" s="1"/>
  <c r="G8" i="8"/>
  <c r="E8" i="14" s="1"/>
  <c r="G7" i="8"/>
  <c r="E7" i="14" s="1"/>
  <c r="G6" i="8"/>
  <c r="E6" i="14" s="1"/>
  <c r="G5" i="8"/>
  <c r="E5" i="14" s="1"/>
  <c r="G4" i="8"/>
  <c r="E4" i="14" s="1"/>
  <c r="D26" i="7"/>
  <c r="E26" i="7"/>
  <c r="F26" i="7"/>
  <c r="G5" i="7"/>
  <c r="E5" i="13" s="1"/>
  <c r="G6" i="7"/>
  <c r="E6" i="13" s="1"/>
  <c r="G7" i="7"/>
  <c r="E7" i="13" s="1"/>
  <c r="G8" i="7"/>
  <c r="E8" i="13" s="1"/>
  <c r="G9" i="7"/>
  <c r="E9" i="13" s="1"/>
  <c r="G10" i="7"/>
  <c r="E10" i="13" s="1"/>
  <c r="G11" i="7"/>
  <c r="E11" i="13" s="1"/>
  <c r="G12" i="7"/>
  <c r="E12" i="13" s="1"/>
  <c r="G13" i="7"/>
  <c r="E13" i="13" s="1"/>
  <c r="G14" i="7"/>
  <c r="E14" i="13" s="1"/>
  <c r="G15" i="7"/>
  <c r="E15" i="13" s="1"/>
  <c r="G16" i="7"/>
  <c r="E16" i="13" s="1"/>
  <c r="G17" i="7"/>
  <c r="E17" i="13" s="1"/>
  <c r="G18" i="7"/>
  <c r="E18" i="13" s="1"/>
  <c r="G19" i="7"/>
  <c r="E19" i="13" s="1"/>
  <c r="G20" i="7"/>
  <c r="E20" i="13" s="1"/>
  <c r="G21" i="7"/>
  <c r="E21" i="13" s="1"/>
  <c r="G22" i="7"/>
  <c r="E22" i="13" s="1"/>
  <c r="G23" i="7"/>
  <c r="E23" i="13" s="1"/>
  <c r="G24" i="7"/>
  <c r="E24" i="13" s="1"/>
  <c r="G25" i="7"/>
  <c r="E25" i="13" s="1"/>
  <c r="G4" i="7"/>
  <c r="E4" i="13" s="1"/>
  <c r="C26" i="7"/>
  <c r="F26" i="12" l="1"/>
  <c r="F26" i="15" s="1"/>
  <c r="F26" i="11"/>
  <c r="F26" i="14" s="1"/>
  <c r="G23" i="15"/>
  <c r="G19" i="15"/>
  <c r="G15" i="15"/>
  <c r="G11" i="15"/>
  <c r="G7" i="15"/>
  <c r="G6" i="15"/>
  <c r="G10" i="15"/>
  <c r="G14" i="15"/>
  <c r="G18" i="15"/>
  <c r="G22" i="15"/>
  <c r="G26" i="9"/>
  <c r="E26" i="15" s="1"/>
  <c r="E6" i="15"/>
  <c r="G26" i="8"/>
  <c r="E26" i="14" s="1"/>
  <c r="G23" i="13"/>
  <c r="G4" i="13"/>
  <c r="G22" i="13"/>
  <c r="G18" i="13"/>
  <c r="G14" i="13"/>
  <c r="G10" i="13"/>
  <c r="G6" i="13"/>
  <c r="G5" i="15"/>
  <c r="G9" i="15"/>
  <c r="G13" i="15"/>
  <c r="G17" i="15"/>
  <c r="G21" i="15"/>
  <c r="G25" i="15"/>
  <c r="G24" i="14"/>
  <c r="G20" i="14"/>
  <c r="G16" i="14"/>
  <c r="G12" i="14"/>
  <c r="G8" i="14"/>
  <c r="G23" i="14"/>
  <c r="G19" i="14"/>
  <c r="G15" i="14"/>
  <c r="G11" i="14"/>
  <c r="G7" i="14"/>
  <c r="G4" i="14"/>
  <c r="G17" i="13"/>
  <c r="G13" i="13"/>
  <c r="G9" i="13"/>
  <c r="G5" i="13"/>
  <c r="G16" i="13"/>
  <c r="G12" i="13"/>
  <c r="G8" i="13"/>
  <c r="G25" i="13"/>
  <c r="G21" i="13"/>
  <c r="G15" i="13"/>
  <c r="G11" i="13"/>
  <c r="G7" i="13"/>
  <c r="G24" i="13"/>
  <c r="G4" i="15"/>
  <c r="G24" i="15"/>
  <c r="G20" i="15"/>
  <c r="G16" i="15"/>
  <c r="G12" i="15"/>
  <c r="G8" i="15"/>
  <c r="G25" i="14"/>
  <c r="G21" i="14"/>
  <c r="G17" i="14"/>
  <c r="G13" i="14"/>
  <c r="G9" i="14"/>
  <c r="G5" i="14"/>
  <c r="G22" i="14"/>
  <c r="G18" i="14"/>
  <c r="G14" i="14"/>
  <c r="G10" i="14"/>
  <c r="G6" i="14"/>
  <c r="F26" i="10"/>
  <c r="F26" i="13" s="1"/>
  <c r="G26" i="7"/>
  <c r="E26" i="13" s="1"/>
  <c r="E26" i="6"/>
  <c r="D26" i="15" s="1"/>
  <c r="C26" i="6"/>
  <c r="E26" i="5"/>
  <c r="D26" i="14" s="1"/>
  <c r="C26" i="5"/>
  <c r="E26" i="4"/>
  <c r="D26" i="13" s="1"/>
  <c r="C26" i="4"/>
  <c r="C26" i="3"/>
  <c r="E26" i="3"/>
  <c r="D26" i="3" s="1"/>
  <c r="D26" i="6" l="1"/>
  <c r="D26" i="5"/>
  <c r="D26" i="4"/>
  <c r="E26" i="2"/>
  <c r="C26" i="2"/>
  <c r="E19" i="1"/>
  <c r="C19" i="13" s="1"/>
  <c r="E20" i="1"/>
  <c r="C20" i="13" s="1"/>
  <c r="G20" i="13" s="1"/>
  <c r="C26" i="1"/>
  <c r="D26" i="2" l="1"/>
  <c r="C26" i="15"/>
  <c r="G26" i="15" s="1"/>
  <c r="C26" i="14"/>
  <c r="G26" i="14" s="1"/>
  <c r="E26" i="1"/>
  <c r="D26" i="1" s="1"/>
  <c r="G19" i="13"/>
  <c r="C26" i="13"/>
  <c r="G26" i="13" s="1"/>
</calcChain>
</file>

<file path=xl/sharedStrings.xml><?xml version="1.0" encoding="utf-8"?>
<sst xmlns="http://schemas.openxmlformats.org/spreadsheetml/2006/main" count="468" uniqueCount="66">
  <si>
    <t>г. Нефтеюганск</t>
  </si>
  <si>
    <t>г. Сургут</t>
  </si>
  <si>
    <t>г. Ханты-Мансийск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</si>
  <si>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</si>
  <si>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</si>
  <si>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</si>
  <si>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</si>
  <si>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</si>
  <si>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</si>
  <si>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</si>
  <si>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</si>
  <si>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</si>
  <si>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</si>
  <si>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</si>
  <si>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</si>
  <si>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</si>
  <si>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</si>
  <si>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</si>
  <si>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</si>
  <si>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</si>
  <si>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</si>
  <si>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</si>
  <si>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Всего:</t>
  </si>
  <si>
    <t>№ п/п</t>
  </si>
  <si>
    <t>Муниципальное образование автономного округа</t>
  </si>
  <si>
    <t>Среднегодовая численность воспитанников дошкольных образовательных организаций</t>
  </si>
  <si>
    <t>А</t>
  </si>
  <si>
    <t>Норматив расходов (руб.)</t>
  </si>
  <si>
    <t>Годовой обьем субвенций (тыс.руб.)</t>
  </si>
  <si>
    <t>Субвенции бюджетам муниципальных районов и городских округов на 2020 год на реализацию основных общеобразовательных программам (V2i + W2i)</t>
  </si>
  <si>
    <t>Субвенции бюджетам муниципальных районов и городских округов на 2020 год на реализацию дошкольными образовательными организациями образовательных программ дошкольного образования  (V1i + W1i)</t>
  </si>
  <si>
    <t>Субвенции бюджетам муниципальных районов и городских округов на 2021 год на реализацию дошкольными образовательными организациями образовательных программ дошкольного образования  (V1i + W1i)</t>
  </si>
  <si>
    <t>Субвенции бюджетам муниципальных районов и городских округов на 2022 год на реализацию дошкольными образовательными организациями образовательных программ дошкольного образования  (V1i + W1i)</t>
  </si>
  <si>
    <t>Субвенции бюджетам муниципальных районов и городских округов на 2021 год на реализацию основных общеобразовательных программам (V2i + W2i)</t>
  </si>
  <si>
    <t>Субвенции бюджетам муниципальных районов и городских округов на 2022 год на реализацию основных общеобразовательных программам (V2i + W2i)</t>
  </si>
  <si>
    <t>Численность экспертов  (Н)</t>
  </si>
  <si>
    <t>Итого оплата труда (О)</t>
  </si>
  <si>
    <t>Проживание (D)</t>
  </si>
  <si>
    <t>Проезд (V)</t>
  </si>
  <si>
    <t>Расходы на доставку КИМов (А)</t>
  </si>
  <si>
    <t xml:space="preserve">Расходы на информационную безопасность (Н) </t>
  </si>
  <si>
    <t>Организационные расходы (Y)</t>
  </si>
  <si>
    <t>5=1+2+3+4</t>
  </si>
  <si>
    <t>Субвенции бюджетам муниципальных районов и городских округов на  проведение государственной итоговой атестации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на 2020 год (Еi)</t>
  </si>
  <si>
    <t>Субвенции бюджетам муниципальных районов и городских округов на  проведение государственной итоговой атестации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на 2021 год (Еi)</t>
  </si>
  <si>
    <t>Субвенции бюджетам муниципальных районов и городских округов на  проведение государственной итоговой атестации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на 2022 год (Еi)</t>
  </si>
  <si>
    <t>Субвенции бюджетам муниципальных районов и городских округов на организацию проведения государственной итоговой атестации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на 2020 год (Ii)</t>
  </si>
  <si>
    <t>Субвенции бюджетам муниципальных районов и городских округов на организацию проведения государственной итоговой атестации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на 2021 год (Ii)</t>
  </si>
  <si>
    <t>Субвенции бюджетам муниципальных районов и городских округов на организацию проведения государственной итоговой атестации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на 2022 год (Ii)</t>
  </si>
  <si>
    <t xml:space="preserve">Годовой обьем субвенций (тыс.руб.)  Oi = (V1i+W1i) + (V2 + W2i) + Ei + Ii, (тыс.руб.) </t>
  </si>
  <si>
    <t xml:space="preserve">Субвенции бюджетам муниципальных районов и городских округов на реализацию дошкольными образовательными организациями основных общеобразовательных программ дошкольного образования, (V1i + W1i), (тыс.руб.) </t>
  </si>
  <si>
    <t xml:space="preserve">Субвенции бюджетам муниципальных районов и городских округов на реализацию основных общеобразовательных программ (V2i + W2i), (тыс.руб.) </t>
  </si>
  <si>
    <t xml:space="preserve">Субвенции бюджетам муниципальных районов и городских округов на проведение государственной итоговой аттестации обучающихся, освоивших образовательные программы основного общего  образования или среднего общего образования, в том числе в форме Единого государственного экзамена (Еi),  (тыс.руб.) </t>
  </si>
  <si>
    <t xml:space="preserve">Субвенции бюджетам муниципальных районов и городских округов на проведение государственной итоговой аттестации обучающихся, освоивших образовательные программы основного общего  образования или среднего общего образования, в том числе в форме Единого государственного экзамена (Ii),  (тыс.руб.) </t>
  </si>
  <si>
    <t xml:space="preserve">Субвенции бюджетам муниципальных районов и городских округов на реализацию дошкольными образовательными организациями основных общеобразовательных программ дошкольного образования, (V1i + W1i),  (тыс.руб.) </t>
  </si>
  <si>
    <t xml:space="preserve">Субвенции бюджетам муниципальных районов и городских округов на реализацию основных общеобразовательных программ (V2i + W2i),  (тыс.руб.) </t>
  </si>
  <si>
    <t xml:space="preserve">Годовой обьем субвенций (тыс.руб.)  Oi = (V1i+W1i) + (V2 + W2i) + Ei + Ii ,  (тыс.руб.) </t>
  </si>
  <si>
    <t xml:space="preserve">Годовой обьем субвенций (тыс.руб.)  Oi = (V1i+W1i) + (V2 + W2i) + Ei + Ii,  (тыс.руб.)  </t>
  </si>
  <si>
    <t xml:space="preserve">Годовой обьем субвенций, (тыс.руб.) (Еi)  </t>
  </si>
  <si>
    <t>Годовой обьем субвенций, (тыс.руб.) (Еi)</t>
  </si>
  <si>
    <t>Годовой обьем субвенций, (тыс.руб.) (Ii)</t>
  </si>
  <si>
    <t xml:space="preserve">Субвенции бюджетам муниципальных районов и городских округов на проведение государственной итоговой аттестации обучающихся, освоивших образовательные программы основного общего образования или среднего общегообразования, в том числе в форме Единого государственного экзамена (Еi),  (тыс.руб.) </t>
  </si>
  <si>
    <t xml:space="preserve">Расчет и распределение единой субвенции бюджетам муниципальных районов и городских округов на 2020 год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</t>
  </si>
  <si>
    <t xml:space="preserve">Расчет и распределение единой субвенции бюджетам муниципальных районов и городских округов на 2021 год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</t>
  </si>
  <si>
    <t xml:space="preserve">Расчет и распределение единой субвенции бюджетам муниципальных районов и городских округов на 2022 год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</t>
  </si>
  <si>
    <t>Организацион-ные расходы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</si>
</sst>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center"/>
    </xf>
    <xf numFmtId="3" fontId="2" fillId="0" borderId="0" xfId="0" applyNumberFormat="1" applyFont="1"/>
    <xf numFmtId="16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vertical="center"/>
    </xf>
    <xf numFmtId="0" fontId="3" fillId="0" borderId="0" xfId="0" applyFont="1"/>
    <xf numFmtId="3" fontId="3" fillId="0" borderId="0" xfId="0" applyNumberFormat="1" applyFont="1"/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Fill="1" applyBorder="1" applyAlignment="1">
      <alignment vertical="center"/>
    </xf>
    <xf numFmtId="164" fontId="6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/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E2" sqref="E2"/>
    </sheetView>
  </sheetViews>
  <sheetFormatPr defaultRowHeight="15" x14ac:dyDescent="0.25"/>
  <cols>
    <col min="1" max="1" width="4.85546875" style="1" customWidth="1"/>
    <col min="2" max="2" width="25.85546875" style="1" customWidth="1"/>
    <col min="3" max="3" width="23" style="1" customWidth="1"/>
    <col min="4" max="4" width="18.28515625" style="1" customWidth="1"/>
    <col min="5" max="5" width="30.85546875" style="1" customWidth="1"/>
    <col min="6" max="6" width="27" style="1" customWidth="1"/>
    <col min="7" max="7" width="18.7109375" style="1" customWidth="1"/>
    <col min="8" max="8" width="20.42578125" style="1" customWidth="1"/>
    <col min="9" max="16384" width="9.140625" style="1"/>
  </cols>
  <sheetData>
    <row r="1" spans="1:7" ht="67.5" customHeight="1" x14ac:dyDescent="0.25">
      <c r="A1" s="29" t="s">
        <v>62</v>
      </c>
      <c r="B1" s="29"/>
      <c r="C1" s="29"/>
      <c r="D1" s="29"/>
      <c r="E1" s="29"/>
      <c r="F1" s="29"/>
      <c r="G1" s="29"/>
    </row>
    <row r="2" spans="1:7" ht="168" customHeight="1" x14ac:dyDescent="0.25">
      <c r="A2" s="15" t="s">
        <v>23</v>
      </c>
      <c r="B2" s="16" t="s">
        <v>24</v>
      </c>
      <c r="C2" s="17" t="s">
        <v>50</v>
      </c>
      <c r="D2" s="17" t="s">
        <v>51</v>
      </c>
      <c r="E2" s="17" t="s">
        <v>61</v>
      </c>
      <c r="F2" s="17" t="s">
        <v>53</v>
      </c>
      <c r="G2" s="17" t="s">
        <v>49</v>
      </c>
    </row>
    <row r="3" spans="1:7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  <c r="G3" s="9" t="s">
        <v>42</v>
      </c>
    </row>
    <row r="4" spans="1:7" ht="15.75" x14ac:dyDescent="0.25">
      <c r="A4" s="10">
        <v>1</v>
      </c>
      <c r="B4" s="11" t="s">
        <v>0</v>
      </c>
      <c r="C4" s="5">
        <f>'дошкольники 2020 год'!E4</f>
        <v>1104383.5</v>
      </c>
      <c r="D4" s="5">
        <f>'общеобразова.учр.2020 год'!E4</f>
        <v>2114177.2999999998</v>
      </c>
      <c r="E4" s="5">
        <f>'ЕГЭ (Е) 2020г.'!G4</f>
        <v>813.80000000000007</v>
      </c>
      <c r="F4" s="5">
        <f>'ЕГЭ (I) 2020г.'!F4</f>
        <v>2379</v>
      </c>
      <c r="G4" s="5">
        <f>C4+D4+E4+F4</f>
        <v>3221753.5999999996</v>
      </c>
    </row>
    <row r="5" spans="1:7" ht="15.75" x14ac:dyDescent="0.25">
      <c r="A5" s="10">
        <v>2</v>
      </c>
      <c r="B5" s="11" t="s">
        <v>1</v>
      </c>
      <c r="C5" s="5">
        <f>'дошкольники 2020 год'!E5</f>
        <v>5603679.2000000002</v>
      </c>
      <c r="D5" s="5">
        <f>'общеобразова.учр.2020 год'!E5</f>
        <v>6638227.2000000002</v>
      </c>
      <c r="E5" s="5">
        <f>'ЕГЭ (Е) 2020г.'!G5</f>
        <v>1644.9</v>
      </c>
      <c r="F5" s="5">
        <f>'ЕГЭ (I) 2020г.'!F5</f>
        <v>10809</v>
      </c>
      <c r="G5" s="5">
        <f t="shared" ref="G5:G26" si="0">C5+D5+E5+F5</f>
        <v>12254360.300000001</v>
      </c>
    </row>
    <row r="6" spans="1:7" ht="15.75" x14ac:dyDescent="0.25">
      <c r="A6" s="10">
        <v>3</v>
      </c>
      <c r="B6" s="11" t="s">
        <v>2</v>
      </c>
      <c r="C6" s="5">
        <f>'дошкольники 2020 год'!E6</f>
        <v>1635271.8</v>
      </c>
      <c r="D6" s="5">
        <f>'общеобразова.учр.2020 год'!E6</f>
        <v>1674764.8</v>
      </c>
      <c r="E6" s="5">
        <f>'ЕГЭ (Е) 2020г.'!G6</f>
        <v>3492</v>
      </c>
      <c r="F6" s="5">
        <f>'ЕГЭ (I) 2020г.'!F6</f>
        <v>2720</v>
      </c>
      <c r="G6" s="5">
        <f t="shared" si="0"/>
        <v>3316248.6</v>
      </c>
    </row>
    <row r="7" spans="1:7" ht="15.75" x14ac:dyDescent="0.25">
      <c r="A7" s="10">
        <v>4</v>
      </c>
      <c r="B7" s="11" t="s">
        <v>3</v>
      </c>
      <c r="C7" s="5">
        <f>'дошкольники 2020 год'!E7</f>
        <v>3615376.3</v>
      </c>
      <c r="D7" s="5">
        <f>'общеобразова.учр.2020 год'!E7</f>
        <v>3875236.7</v>
      </c>
      <c r="E7" s="5">
        <f>'ЕГЭ (Е) 2020г.'!G7</f>
        <v>2720.5</v>
      </c>
      <c r="F7" s="5">
        <f>'ЕГЭ (I) 2020г.'!F7</f>
        <v>7219</v>
      </c>
      <c r="G7" s="5">
        <f t="shared" si="0"/>
        <v>7500552.5</v>
      </c>
    </row>
    <row r="8" spans="1:7" ht="15.75" x14ac:dyDescent="0.25">
      <c r="A8" s="10">
        <v>5</v>
      </c>
      <c r="B8" s="11" t="s">
        <v>4</v>
      </c>
      <c r="C8" s="5">
        <f>'дошкольники 2020 год'!E8</f>
        <v>733440.6</v>
      </c>
      <c r="D8" s="5">
        <f>'общеобразова.учр.2020 год'!E8</f>
        <v>987721.8</v>
      </c>
      <c r="E8" s="5">
        <f>'ЕГЭ (Е) 2020г.'!G8</f>
        <v>406.79999999999995</v>
      </c>
      <c r="F8" s="5">
        <f>'ЕГЭ (I) 2020г.'!F8</f>
        <v>2259</v>
      </c>
      <c r="G8" s="5">
        <f t="shared" si="0"/>
        <v>1723828.2</v>
      </c>
    </row>
    <row r="9" spans="1:7" ht="15.75" x14ac:dyDescent="0.25">
      <c r="A9" s="10">
        <v>6</v>
      </c>
      <c r="B9" s="11" t="s">
        <v>5</v>
      </c>
      <c r="C9" s="5">
        <f>'дошкольники 2020 год'!E9</f>
        <v>563073</v>
      </c>
      <c r="D9" s="5">
        <f>'общеобразова.учр.2020 год'!E9</f>
        <v>650378.1</v>
      </c>
      <c r="E9" s="5">
        <f>'ЕГЭ (Е) 2020г.'!G9</f>
        <v>1599.4</v>
      </c>
      <c r="F9" s="5">
        <f>'ЕГЭ (I) 2020г.'!F9</f>
        <v>2259</v>
      </c>
      <c r="G9" s="5">
        <f t="shared" si="0"/>
        <v>1217309.5</v>
      </c>
    </row>
    <row r="10" spans="1:7" ht="15.75" x14ac:dyDescent="0.25">
      <c r="A10" s="10">
        <v>7</v>
      </c>
      <c r="B10" s="11" t="s">
        <v>6</v>
      </c>
      <c r="C10" s="5">
        <f>'дошкольники 2020 год'!E10</f>
        <v>775630</v>
      </c>
      <c r="D10" s="5">
        <f>'общеобразова.учр.2020 год'!E10</f>
        <v>904322.6</v>
      </c>
      <c r="E10" s="5">
        <f>'ЕГЭ (Е) 2020г.'!G10</f>
        <v>1089.2</v>
      </c>
      <c r="F10" s="5">
        <f>'ЕГЭ (I) 2020г.'!F10</f>
        <v>3159</v>
      </c>
      <c r="G10" s="5">
        <f t="shared" si="0"/>
        <v>1684200.8</v>
      </c>
    </row>
    <row r="11" spans="1:7" ht="15.75" x14ac:dyDescent="0.25">
      <c r="A11" s="10">
        <v>8</v>
      </c>
      <c r="B11" s="11" t="s">
        <v>7</v>
      </c>
      <c r="C11" s="5">
        <f>'дошкольники 2020 год'!E11</f>
        <v>528447.1</v>
      </c>
      <c r="D11" s="5">
        <f>'общеобразова.учр.2020 год'!E11</f>
        <v>633688</v>
      </c>
      <c r="E11" s="5">
        <f>'ЕГЭ (Е) 2020г.'!G11</f>
        <v>0</v>
      </c>
      <c r="F11" s="5">
        <f>'ЕГЭ (I) 2020г.'!F11</f>
        <v>2259</v>
      </c>
      <c r="G11" s="5">
        <f t="shared" si="0"/>
        <v>1164394.1000000001</v>
      </c>
    </row>
    <row r="12" spans="1:7" ht="15.75" x14ac:dyDescent="0.25">
      <c r="A12" s="10">
        <v>9</v>
      </c>
      <c r="B12" s="11" t="s">
        <v>8</v>
      </c>
      <c r="C12" s="5">
        <f>'дошкольники 2020 год'!E12</f>
        <v>485841.5</v>
      </c>
      <c r="D12" s="5">
        <f>'общеобразова.учр.2020 год'!E12</f>
        <v>639952.30000000005</v>
      </c>
      <c r="E12" s="5">
        <f>'ЕГЭ (Е) 2020г.'!G12</f>
        <v>0</v>
      </c>
      <c r="F12" s="5">
        <f>'ЕГЭ (I) 2020г.'!F12</f>
        <v>1359</v>
      </c>
      <c r="G12" s="5">
        <f t="shared" si="0"/>
        <v>1127152.8</v>
      </c>
    </row>
    <row r="13" spans="1:7" ht="15.75" x14ac:dyDescent="0.25">
      <c r="A13" s="10">
        <v>10</v>
      </c>
      <c r="B13" s="11" t="s">
        <v>9</v>
      </c>
      <c r="C13" s="5">
        <f>'дошкольники 2020 год'!E13</f>
        <v>748451.5</v>
      </c>
      <c r="D13" s="5">
        <f>'общеобразова.учр.2020 год'!E13</f>
        <v>949697.5</v>
      </c>
      <c r="E13" s="5">
        <f>'ЕГЭ (Е) 2020г.'!G13</f>
        <v>228.8</v>
      </c>
      <c r="F13" s="5">
        <f>'ЕГЭ (I) 2020г.'!F13</f>
        <v>1809</v>
      </c>
      <c r="G13" s="5">
        <f t="shared" si="0"/>
        <v>1700186.8</v>
      </c>
    </row>
    <row r="14" spans="1:7" ht="15.75" x14ac:dyDescent="0.25">
      <c r="A14" s="10">
        <v>11</v>
      </c>
      <c r="B14" s="11" t="s">
        <v>10</v>
      </c>
      <c r="C14" s="5">
        <f>'дошкольники 2020 год'!E14</f>
        <v>481256.3</v>
      </c>
      <c r="D14" s="5">
        <f>'общеобразова.учр.2020 год'!E14</f>
        <v>792310.6</v>
      </c>
      <c r="E14" s="5">
        <f>'ЕГЭ (Е) 2020г.'!G14</f>
        <v>957.5</v>
      </c>
      <c r="F14" s="5">
        <f>'ЕГЭ (I) 2020г.'!F14</f>
        <v>1359</v>
      </c>
      <c r="G14" s="5">
        <f t="shared" si="0"/>
        <v>1275883.3999999999</v>
      </c>
    </row>
    <row r="15" spans="1:7" ht="15.75" x14ac:dyDescent="0.25">
      <c r="A15" s="10">
        <v>12</v>
      </c>
      <c r="B15" s="11" t="s">
        <v>11</v>
      </c>
      <c r="C15" s="5">
        <f>'дошкольники 2020 год'!E15</f>
        <v>224061</v>
      </c>
      <c r="D15" s="5">
        <f>'общеобразова.учр.2020 год'!E15</f>
        <v>273435.90000000002</v>
      </c>
      <c r="E15" s="5">
        <f>'ЕГЭ (Е) 2020г.'!G15</f>
        <v>266.59999999999997</v>
      </c>
      <c r="F15" s="5">
        <f>'ЕГЭ (I) 2020г.'!F15</f>
        <v>909</v>
      </c>
      <c r="G15" s="5">
        <f t="shared" si="0"/>
        <v>498672.5</v>
      </c>
    </row>
    <row r="16" spans="1:7" ht="15.75" x14ac:dyDescent="0.25">
      <c r="A16" s="10">
        <v>13</v>
      </c>
      <c r="B16" s="11" t="s">
        <v>12</v>
      </c>
      <c r="C16" s="5">
        <f>'дошкольники 2020 год'!E16</f>
        <v>282532.8</v>
      </c>
      <c r="D16" s="5">
        <f>'общеобразова.учр.2020 год'!E16</f>
        <v>948349.1</v>
      </c>
      <c r="E16" s="5">
        <f>'ЕГЭ (Е) 2020г.'!G16</f>
        <v>574.1</v>
      </c>
      <c r="F16" s="5">
        <f>'ЕГЭ (I) 2020г.'!F16</f>
        <v>1809</v>
      </c>
      <c r="G16" s="5">
        <f t="shared" si="0"/>
        <v>1233265</v>
      </c>
    </row>
    <row r="17" spans="1:7" ht="15.75" x14ac:dyDescent="0.25">
      <c r="A17" s="10">
        <v>14</v>
      </c>
      <c r="B17" s="11" t="s">
        <v>13</v>
      </c>
      <c r="C17" s="5">
        <f>'дошкольники 2020 год'!E17</f>
        <v>362370.3</v>
      </c>
      <c r="D17" s="5">
        <f>'общеобразова.учр.2020 год'!E17</f>
        <v>790247</v>
      </c>
      <c r="E17" s="5">
        <f>'ЕГЭ (Е) 2020г.'!G17</f>
        <v>315.09999999999997</v>
      </c>
      <c r="F17" s="5">
        <f>'ЕГЭ (I) 2020г.'!F17</f>
        <v>2601</v>
      </c>
      <c r="G17" s="5">
        <f t="shared" si="0"/>
        <v>1155533.4000000001</v>
      </c>
    </row>
    <row r="18" spans="1:7" ht="15.75" x14ac:dyDescent="0.25">
      <c r="A18" s="10">
        <v>15</v>
      </c>
      <c r="B18" s="11" t="s">
        <v>14</v>
      </c>
      <c r="C18" s="5">
        <f>'дошкольники 2020 год'!E18</f>
        <v>343939.7</v>
      </c>
      <c r="D18" s="5">
        <f>'общеобразова.учр.2020 год'!E18</f>
        <v>838592.2</v>
      </c>
      <c r="E18" s="5">
        <f>'ЕГЭ (Е) 2020г.'!G18</f>
        <v>0</v>
      </c>
      <c r="F18" s="5">
        <f>'ЕГЭ (I) 2020г.'!F18</f>
        <v>3249</v>
      </c>
      <c r="G18" s="5">
        <f t="shared" si="0"/>
        <v>1185780.8999999999</v>
      </c>
    </row>
    <row r="19" spans="1:7" ht="15.75" x14ac:dyDescent="0.25">
      <c r="A19" s="10">
        <v>16</v>
      </c>
      <c r="B19" s="11" t="s">
        <v>15</v>
      </c>
      <c r="C19" s="5">
        <f>'дошкольники 2020 год'!E19</f>
        <v>331515.25199999998</v>
      </c>
      <c r="D19" s="5">
        <f>'общеобразова.учр.2020 год'!E19</f>
        <v>1036500.8</v>
      </c>
      <c r="E19" s="5">
        <f>'ЕГЭ (Е) 2020г.'!G19</f>
        <v>1380.7</v>
      </c>
      <c r="F19" s="5">
        <f>'ЕГЭ (I) 2020г.'!F19</f>
        <v>3627</v>
      </c>
      <c r="G19" s="5">
        <f t="shared" si="0"/>
        <v>1373023.7520000001</v>
      </c>
    </row>
    <row r="20" spans="1:7" ht="15.75" x14ac:dyDescent="0.25">
      <c r="A20" s="10">
        <v>17</v>
      </c>
      <c r="B20" s="11" t="s">
        <v>16</v>
      </c>
      <c r="C20" s="5">
        <f>'дошкольники 2020 год'!E20</f>
        <v>351946.51199999999</v>
      </c>
      <c r="D20" s="5">
        <f>'общеобразова.учр.2020 год'!E20</f>
        <v>1010002.4</v>
      </c>
      <c r="E20" s="5">
        <f>'ЕГЭ (Е) 2020г.'!G20</f>
        <v>131.19999999999999</v>
      </c>
      <c r="F20" s="5">
        <f>'ЕГЭ (I) 2020г.'!F20</f>
        <v>4797</v>
      </c>
      <c r="G20" s="5">
        <f t="shared" si="0"/>
        <v>1366877.112</v>
      </c>
    </row>
    <row r="21" spans="1:7" ht="15.75" x14ac:dyDescent="0.25">
      <c r="A21" s="10">
        <v>18</v>
      </c>
      <c r="B21" s="11" t="s">
        <v>17</v>
      </c>
      <c r="C21" s="5">
        <f>'дошкольники 2020 год'!E21</f>
        <v>1622437.4</v>
      </c>
      <c r="D21" s="5">
        <f>'общеобразова.учр.2020 год'!E21</f>
        <v>2407909.2999999998</v>
      </c>
      <c r="E21" s="5">
        <f>'ЕГЭ (Е) 2020г.'!G21</f>
        <v>435.29999999999995</v>
      </c>
      <c r="F21" s="5">
        <f>'ЕГЭ (I) 2020г.'!F21</f>
        <v>5553</v>
      </c>
      <c r="G21" s="5">
        <f t="shared" si="0"/>
        <v>4036334.9999999995</v>
      </c>
    </row>
    <row r="22" spans="1:7" ht="15.75" x14ac:dyDescent="0.25">
      <c r="A22" s="10">
        <v>19</v>
      </c>
      <c r="B22" s="11" t="s">
        <v>18</v>
      </c>
      <c r="C22" s="5">
        <f>'дошкольники 2020 год'!E22</f>
        <v>727093.6</v>
      </c>
      <c r="D22" s="5">
        <f>'общеобразова.учр.2020 год'!E22</f>
        <v>883339.2</v>
      </c>
      <c r="E22" s="5">
        <f>'ЕГЭ (Е) 2020г.'!G22</f>
        <v>1700.9</v>
      </c>
      <c r="F22" s="5">
        <f>'ЕГЭ (I) 2020г.'!F22</f>
        <v>4257</v>
      </c>
      <c r="G22" s="5">
        <f t="shared" si="0"/>
        <v>1616390.6999999997</v>
      </c>
    </row>
    <row r="23" spans="1:7" ht="15.75" x14ac:dyDescent="0.25">
      <c r="A23" s="10">
        <v>20</v>
      </c>
      <c r="B23" s="11" t="s">
        <v>19</v>
      </c>
      <c r="C23" s="5">
        <f>'дошкольники 2020 год'!E23</f>
        <v>170268.3</v>
      </c>
      <c r="D23" s="5">
        <f>'общеобразова.учр.2020 год'!E23</f>
        <v>1021853.3</v>
      </c>
      <c r="E23" s="5">
        <f>'ЕГЭ (Е) 2020г.'!G23</f>
        <v>191.4</v>
      </c>
      <c r="F23" s="5">
        <f>'ЕГЭ (I) 2020г.'!F23</f>
        <v>7308</v>
      </c>
      <c r="G23" s="5">
        <f t="shared" si="0"/>
        <v>1199621</v>
      </c>
    </row>
    <row r="24" spans="1:7" ht="15.75" x14ac:dyDescent="0.25">
      <c r="A24" s="10">
        <v>21</v>
      </c>
      <c r="B24" s="11" t="s">
        <v>20</v>
      </c>
      <c r="C24" s="5">
        <f>'дошкольники 2020 год'!E24</f>
        <v>246055.6</v>
      </c>
      <c r="D24" s="5">
        <f>'общеобразова.учр.2020 год'!E24</f>
        <v>1083473.3</v>
      </c>
      <c r="E24" s="5">
        <f>'ЕГЭ (Е) 2020г.'!G24</f>
        <v>0</v>
      </c>
      <c r="F24" s="5">
        <f>'ЕГЭ (I) 2020г.'!F24</f>
        <v>4023</v>
      </c>
      <c r="G24" s="5">
        <f t="shared" si="0"/>
        <v>1333551.9000000001</v>
      </c>
    </row>
    <row r="25" spans="1:7" ht="15.75" x14ac:dyDescent="0.25">
      <c r="A25" s="10">
        <v>22</v>
      </c>
      <c r="B25" s="11" t="s">
        <v>21</v>
      </c>
      <c r="C25" s="5">
        <f>'дошкольники 2020 год'!E25</f>
        <v>414849.7</v>
      </c>
      <c r="D25" s="5">
        <f>'общеобразова.учр.2020 год'!E25</f>
        <v>941896</v>
      </c>
      <c r="E25" s="5">
        <f>'ЕГЭ (Е) 2020г.'!G25</f>
        <v>19.899999999999999</v>
      </c>
      <c r="F25" s="5">
        <f>'ЕГЭ (I) 2020г.'!F25</f>
        <v>4509</v>
      </c>
      <c r="G25" s="5">
        <f t="shared" si="0"/>
        <v>1361274.5999999999</v>
      </c>
    </row>
    <row r="26" spans="1:7" ht="15.75" x14ac:dyDescent="0.25">
      <c r="A26" s="18"/>
      <c r="B26" s="19" t="s">
        <v>22</v>
      </c>
      <c r="C26" s="20">
        <f>SUM(C4:C25)</f>
        <v>21351920.964000002</v>
      </c>
      <c r="D26" s="20">
        <f>'общеобразова.учр.2020 год'!E26</f>
        <v>31096075.400000002</v>
      </c>
      <c r="E26" s="20">
        <f>'ЕГЭ (Е) 2020г.'!G26</f>
        <v>17968.100000000006</v>
      </c>
      <c r="F26" s="20">
        <f>'ЕГЭ (I) 2020г.'!F26</f>
        <v>80232</v>
      </c>
      <c r="G26" s="20">
        <f t="shared" si="0"/>
        <v>52546196.464000009</v>
      </c>
    </row>
    <row r="27" spans="1:7" ht="15.75" x14ac:dyDescent="0.25">
      <c r="A27" s="12"/>
      <c r="B27" s="12"/>
      <c r="C27" s="12"/>
      <c r="D27" s="12"/>
      <c r="E27" s="12"/>
      <c r="F27" s="12"/>
      <c r="G27" s="12"/>
    </row>
    <row r="28" spans="1:7" ht="15.75" x14ac:dyDescent="0.25">
      <c r="A28" s="12"/>
      <c r="B28" s="12"/>
      <c r="C28" s="12"/>
      <c r="D28" s="13"/>
      <c r="E28" s="13"/>
      <c r="F28" s="13"/>
      <c r="G28" s="12"/>
    </row>
  </sheetData>
  <mergeCells count="1">
    <mergeCell ref="A1:G1"/>
  </mergeCells>
  <pageMargins left="0.39370078740157483" right="0.15748031496062992" top="0.39370078740157483" bottom="0.15748031496062992" header="0.22" footer="0.15748031496062992"/>
  <pageSetup paperSize="9" scale="85" firstPageNumber="2386" orientation="landscape" useFirstPageNumber="1" horizontalDpi="4294967295" verticalDpi="4294967295" r:id="rId1"/>
  <headerFooter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sqref="A1:G1"/>
    </sheetView>
  </sheetViews>
  <sheetFormatPr defaultRowHeight="15.75" x14ac:dyDescent="0.25"/>
  <cols>
    <col min="1" max="1" width="6.140625" style="12" customWidth="1"/>
    <col min="2" max="2" width="25" style="12" customWidth="1"/>
    <col min="3" max="3" width="13.28515625" style="12" customWidth="1"/>
    <col min="4" max="4" width="11.7109375" style="12" customWidth="1"/>
    <col min="5" max="5" width="14" style="12" customWidth="1"/>
    <col min="6" max="6" width="12.28515625" style="12" customWidth="1"/>
    <col min="7" max="7" width="16.7109375" style="12" customWidth="1"/>
    <col min="8" max="8" width="20.42578125" style="12" customWidth="1"/>
    <col min="9" max="16384" width="9.140625" style="12"/>
  </cols>
  <sheetData>
    <row r="1" spans="1:7" ht="84" customHeight="1" x14ac:dyDescent="0.25">
      <c r="A1" s="31" t="s">
        <v>43</v>
      </c>
      <c r="B1" s="31"/>
      <c r="C1" s="31"/>
      <c r="D1" s="31"/>
      <c r="E1" s="31"/>
      <c r="F1" s="31"/>
      <c r="G1" s="31"/>
    </row>
    <row r="2" spans="1:7" ht="63" customHeight="1" x14ac:dyDescent="0.25">
      <c r="A2" s="26" t="s">
        <v>23</v>
      </c>
      <c r="B2" s="7" t="s">
        <v>24</v>
      </c>
      <c r="C2" s="8" t="s">
        <v>35</v>
      </c>
      <c r="D2" s="8" t="s">
        <v>36</v>
      </c>
      <c r="E2" s="8" t="s">
        <v>37</v>
      </c>
      <c r="F2" s="8" t="s">
        <v>38</v>
      </c>
      <c r="G2" s="8" t="s">
        <v>58</v>
      </c>
    </row>
    <row r="3" spans="1:7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  <c r="G3" s="9">
        <v>5</v>
      </c>
    </row>
    <row r="4" spans="1:7" x14ac:dyDescent="0.25">
      <c r="A4" s="10">
        <v>1</v>
      </c>
      <c r="B4" s="11" t="s">
        <v>0</v>
      </c>
      <c r="C4" s="2">
        <v>11</v>
      </c>
      <c r="D4" s="4">
        <v>701.7</v>
      </c>
      <c r="E4" s="4">
        <v>81.900000000000006</v>
      </c>
      <c r="F4" s="4">
        <v>30.2</v>
      </c>
      <c r="G4" s="4">
        <f>D4+E4+F4</f>
        <v>813.80000000000007</v>
      </c>
    </row>
    <row r="5" spans="1:7" x14ac:dyDescent="0.25">
      <c r="A5" s="10">
        <v>2</v>
      </c>
      <c r="B5" s="11" t="s">
        <v>1</v>
      </c>
      <c r="C5" s="2">
        <v>21</v>
      </c>
      <c r="D5" s="4">
        <v>1339.6</v>
      </c>
      <c r="E5" s="4">
        <v>248.4</v>
      </c>
      <c r="F5" s="4">
        <v>56.9</v>
      </c>
      <c r="G5" s="4">
        <f t="shared" ref="G5:G25" si="0">D5+E5+F5</f>
        <v>1644.9</v>
      </c>
    </row>
    <row r="6" spans="1:7" x14ac:dyDescent="0.25">
      <c r="A6" s="10">
        <v>3</v>
      </c>
      <c r="B6" s="11" t="s">
        <v>2</v>
      </c>
      <c r="C6" s="2">
        <v>108</v>
      </c>
      <c r="D6" s="4">
        <v>3492</v>
      </c>
      <c r="E6" s="4">
        <v>0</v>
      </c>
      <c r="F6" s="4">
        <v>0</v>
      </c>
      <c r="G6" s="4">
        <f t="shared" si="0"/>
        <v>3492</v>
      </c>
    </row>
    <row r="7" spans="1:7" x14ac:dyDescent="0.25">
      <c r="A7" s="10">
        <v>4</v>
      </c>
      <c r="B7" s="11" t="s">
        <v>3</v>
      </c>
      <c r="C7" s="2">
        <v>32</v>
      </c>
      <c r="D7" s="4">
        <v>2041.2</v>
      </c>
      <c r="E7" s="4">
        <v>439.5</v>
      </c>
      <c r="F7" s="4">
        <v>239.8</v>
      </c>
      <c r="G7" s="4">
        <f t="shared" si="0"/>
        <v>2720.5</v>
      </c>
    </row>
    <row r="8" spans="1:7" x14ac:dyDescent="0.25">
      <c r="A8" s="10">
        <v>5</v>
      </c>
      <c r="B8" s="11" t="s">
        <v>4</v>
      </c>
      <c r="C8" s="2">
        <v>5</v>
      </c>
      <c r="D8" s="4">
        <v>318.89999999999998</v>
      </c>
      <c r="E8" s="4">
        <v>35.5</v>
      </c>
      <c r="F8" s="4">
        <v>52.4</v>
      </c>
      <c r="G8" s="4">
        <f t="shared" si="0"/>
        <v>406.79999999999995</v>
      </c>
    </row>
    <row r="9" spans="1:7" x14ac:dyDescent="0.25">
      <c r="A9" s="10">
        <v>6</v>
      </c>
      <c r="B9" s="11" t="s">
        <v>5</v>
      </c>
      <c r="C9" s="2">
        <v>20</v>
      </c>
      <c r="D9" s="4">
        <v>1275.8</v>
      </c>
      <c r="E9" s="4">
        <v>253.9</v>
      </c>
      <c r="F9" s="4">
        <v>69.7</v>
      </c>
      <c r="G9" s="4">
        <f t="shared" si="0"/>
        <v>1599.4</v>
      </c>
    </row>
    <row r="10" spans="1:7" x14ac:dyDescent="0.25">
      <c r="A10" s="10">
        <v>7</v>
      </c>
      <c r="B10" s="11" t="s">
        <v>6</v>
      </c>
      <c r="C10" s="2">
        <v>14</v>
      </c>
      <c r="D10" s="4">
        <v>893</v>
      </c>
      <c r="E10" s="4">
        <v>147.4</v>
      </c>
      <c r="F10" s="4">
        <v>48.8</v>
      </c>
      <c r="G10" s="4">
        <f t="shared" si="0"/>
        <v>1089.2</v>
      </c>
    </row>
    <row r="11" spans="1:7" x14ac:dyDescent="0.25">
      <c r="A11" s="10">
        <v>8</v>
      </c>
      <c r="B11" s="11" t="s">
        <v>7</v>
      </c>
      <c r="C11" s="2">
        <v>0</v>
      </c>
      <c r="D11" s="4">
        <v>0</v>
      </c>
      <c r="E11" s="4">
        <v>0</v>
      </c>
      <c r="F11" s="4">
        <v>0</v>
      </c>
      <c r="G11" s="4">
        <f t="shared" si="0"/>
        <v>0</v>
      </c>
    </row>
    <row r="12" spans="1:7" x14ac:dyDescent="0.25">
      <c r="A12" s="10">
        <v>9</v>
      </c>
      <c r="B12" s="11" t="s">
        <v>8</v>
      </c>
      <c r="C12" s="2">
        <v>0</v>
      </c>
      <c r="D12" s="4">
        <v>0</v>
      </c>
      <c r="E12" s="4">
        <v>0</v>
      </c>
      <c r="F12" s="4">
        <v>0</v>
      </c>
      <c r="G12" s="4">
        <f t="shared" si="0"/>
        <v>0</v>
      </c>
    </row>
    <row r="13" spans="1:7" x14ac:dyDescent="0.25">
      <c r="A13" s="10">
        <v>10</v>
      </c>
      <c r="B13" s="11" t="s">
        <v>9</v>
      </c>
      <c r="C13" s="2">
        <v>24</v>
      </c>
      <c r="D13" s="4">
        <v>6.5</v>
      </c>
      <c r="E13" s="4">
        <v>142</v>
      </c>
      <c r="F13" s="4">
        <v>80.3</v>
      </c>
      <c r="G13" s="4">
        <f t="shared" si="0"/>
        <v>228.8</v>
      </c>
    </row>
    <row r="14" spans="1:7" x14ac:dyDescent="0.25">
      <c r="A14" s="10">
        <v>11</v>
      </c>
      <c r="B14" s="11" t="s">
        <v>10</v>
      </c>
      <c r="C14" s="2">
        <v>13</v>
      </c>
      <c r="D14" s="4">
        <v>766.7</v>
      </c>
      <c r="E14" s="4">
        <v>166.5</v>
      </c>
      <c r="F14" s="4">
        <v>24.3</v>
      </c>
      <c r="G14" s="4">
        <f t="shared" si="0"/>
        <v>957.5</v>
      </c>
    </row>
    <row r="15" spans="1:7" x14ac:dyDescent="0.25">
      <c r="A15" s="10">
        <v>12</v>
      </c>
      <c r="B15" s="11" t="s">
        <v>11</v>
      </c>
      <c r="C15" s="2">
        <v>3</v>
      </c>
      <c r="D15" s="4">
        <v>191.4</v>
      </c>
      <c r="E15" s="4">
        <v>62.8</v>
      </c>
      <c r="F15" s="4">
        <v>12.4</v>
      </c>
      <c r="G15" s="4">
        <f t="shared" si="0"/>
        <v>266.59999999999997</v>
      </c>
    </row>
    <row r="16" spans="1:7" x14ac:dyDescent="0.25">
      <c r="A16" s="10">
        <v>13</v>
      </c>
      <c r="B16" s="11" t="s">
        <v>12</v>
      </c>
      <c r="C16" s="2">
        <v>0</v>
      </c>
      <c r="D16" s="4">
        <v>574.1</v>
      </c>
      <c r="E16" s="4">
        <v>0</v>
      </c>
      <c r="F16" s="4">
        <v>0</v>
      </c>
      <c r="G16" s="4">
        <f t="shared" si="0"/>
        <v>574.1</v>
      </c>
    </row>
    <row r="17" spans="1:7" x14ac:dyDescent="0.25">
      <c r="A17" s="10">
        <v>14</v>
      </c>
      <c r="B17" s="11" t="s">
        <v>13</v>
      </c>
      <c r="C17" s="2">
        <v>4</v>
      </c>
      <c r="D17" s="4">
        <v>255.2</v>
      </c>
      <c r="E17" s="4">
        <v>43.7</v>
      </c>
      <c r="F17" s="4">
        <v>16.2</v>
      </c>
      <c r="G17" s="4">
        <f t="shared" si="0"/>
        <v>315.09999999999997</v>
      </c>
    </row>
    <row r="18" spans="1:7" x14ac:dyDescent="0.25">
      <c r="A18" s="10">
        <v>15</v>
      </c>
      <c r="B18" s="11" t="s">
        <v>14</v>
      </c>
      <c r="C18" s="2">
        <v>0</v>
      </c>
      <c r="D18" s="4">
        <v>0</v>
      </c>
      <c r="E18" s="4">
        <v>0</v>
      </c>
      <c r="F18" s="4">
        <v>0</v>
      </c>
      <c r="G18" s="4">
        <f t="shared" si="0"/>
        <v>0</v>
      </c>
    </row>
    <row r="19" spans="1:7" x14ac:dyDescent="0.25">
      <c r="A19" s="10">
        <v>16</v>
      </c>
      <c r="B19" s="11" t="s">
        <v>15</v>
      </c>
      <c r="C19" s="2">
        <v>15</v>
      </c>
      <c r="D19" s="4">
        <v>956.8</v>
      </c>
      <c r="E19" s="4">
        <v>344</v>
      </c>
      <c r="F19" s="4">
        <v>79.900000000000006</v>
      </c>
      <c r="G19" s="4">
        <f t="shared" si="0"/>
        <v>1380.7</v>
      </c>
    </row>
    <row r="20" spans="1:7" x14ac:dyDescent="0.25">
      <c r="A20" s="10">
        <v>17</v>
      </c>
      <c r="B20" s="11" t="s">
        <v>16</v>
      </c>
      <c r="C20" s="2">
        <v>2</v>
      </c>
      <c r="D20" s="4">
        <v>127.6</v>
      </c>
      <c r="E20" s="4">
        <v>0</v>
      </c>
      <c r="F20" s="4">
        <v>3.6</v>
      </c>
      <c r="G20" s="4">
        <f t="shared" si="0"/>
        <v>131.19999999999999</v>
      </c>
    </row>
    <row r="21" spans="1:7" x14ac:dyDescent="0.25">
      <c r="A21" s="10">
        <v>18</v>
      </c>
      <c r="B21" s="11" t="s">
        <v>17</v>
      </c>
      <c r="C21" s="2">
        <v>5</v>
      </c>
      <c r="D21" s="4">
        <v>318.89999999999998</v>
      </c>
      <c r="E21" s="4">
        <v>103.7</v>
      </c>
      <c r="F21" s="4">
        <v>12.7</v>
      </c>
      <c r="G21" s="4">
        <f t="shared" si="0"/>
        <v>435.29999999999995</v>
      </c>
    </row>
    <row r="22" spans="1:7" x14ac:dyDescent="0.25">
      <c r="A22" s="10">
        <v>19</v>
      </c>
      <c r="B22" s="11" t="s">
        <v>18</v>
      </c>
      <c r="C22" s="2">
        <v>23</v>
      </c>
      <c r="D22" s="4">
        <v>1404.5</v>
      </c>
      <c r="E22" s="4">
        <v>251.2</v>
      </c>
      <c r="F22" s="4">
        <v>45.2</v>
      </c>
      <c r="G22" s="4">
        <f t="shared" si="0"/>
        <v>1700.9</v>
      </c>
    </row>
    <row r="23" spans="1:7" x14ac:dyDescent="0.25">
      <c r="A23" s="10">
        <v>20</v>
      </c>
      <c r="B23" s="11" t="s">
        <v>19</v>
      </c>
      <c r="C23" s="2">
        <v>3</v>
      </c>
      <c r="D23" s="4">
        <v>191.4</v>
      </c>
      <c r="E23" s="4">
        <v>0</v>
      </c>
      <c r="F23" s="4">
        <v>0</v>
      </c>
      <c r="G23" s="4">
        <f t="shared" si="0"/>
        <v>191.4</v>
      </c>
    </row>
    <row r="24" spans="1:7" x14ac:dyDescent="0.25">
      <c r="A24" s="10">
        <v>21</v>
      </c>
      <c r="B24" s="11" t="s">
        <v>20</v>
      </c>
      <c r="C24" s="2">
        <v>0</v>
      </c>
      <c r="D24" s="4">
        <v>0</v>
      </c>
      <c r="E24" s="4">
        <v>0</v>
      </c>
      <c r="F24" s="4">
        <v>0</v>
      </c>
      <c r="G24" s="4">
        <f t="shared" si="0"/>
        <v>0</v>
      </c>
    </row>
    <row r="25" spans="1:7" x14ac:dyDescent="0.25">
      <c r="A25" s="10">
        <v>22</v>
      </c>
      <c r="B25" s="11" t="s">
        <v>21</v>
      </c>
      <c r="C25" s="2">
        <v>1</v>
      </c>
      <c r="D25" s="4">
        <v>18.399999999999999</v>
      </c>
      <c r="E25" s="4">
        <v>0</v>
      </c>
      <c r="F25" s="4">
        <v>1.5</v>
      </c>
      <c r="G25" s="4">
        <f t="shared" si="0"/>
        <v>19.899999999999999</v>
      </c>
    </row>
    <row r="26" spans="1:7" x14ac:dyDescent="0.25">
      <c r="A26" s="18"/>
      <c r="B26" s="19" t="s">
        <v>22</v>
      </c>
      <c r="C26" s="21">
        <f>SUM(C4:C25)</f>
        <v>304</v>
      </c>
      <c r="D26" s="22">
        <f t="shared" ref="D26:F26" si="1">SUM(D4:D25)</f>
        <v>14873.699999999999</v>
      </c>
      <c r="E26" s="22">
        <f t="shared" si="1"/>
        <v>2320.5</v>
      </c>
      <c r="F26" s="22">
        <f t="shared" si="1"/>
        <v>773.9</v>
      </c>
      <c r="G26" s="22">
        <f>SUM(G4:G25)</f>
        <v>17968.100000000006</v>
      </c>
    </row>
    <row r="28" spans="1:7" x14ac:dyDescent="0.25">
      <c r="D28" s="13"/>
      <c r="E28" s="13"/>
      <c r="F28" s="13"/>
    </row>
  </sheetData>
  <mergeCells count="1">
    <mergeCell ref="A1:G1"/>
  </mergeCells>
  <pageMargins left="0.23622047244094491" right="0.15748031496062992" top="0.67" bottom="0.74803149606299213" header="0.31496062992125984" footer="0.31496062992125984"/>
  <pageSetup paperSize="9" firstPageNumber="2395" orientation="portrait" useFirstPageNumber="1" horizontalDpi="4294967295" verticalDpi="4294967295" r:id="rId1"/>
  <headerFooter>
    <oddHeader>&amp;R&amp;P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H12" sqref="H12"/>
    </sheetView>
  </sheetViews>
  <sheetFormatPr defaultRowHeight="15.75" x14ac:dyDescent="0.25"/>
  <cols>
    <col min="1" max="1" width="4.7109375" style="12" customWidth="1"/>
    <col min="2" max="2" width="25" style="12" customWidth="1"/>
    <col min="3" max="3" width="13.28515625" style="12" customWidth="1"/>
    <col min="4" max="4" width="12.28515625" style="12" customWidth="1"/>
    <col min="5" max="5" width="12.5703125" style="12" customWidth="1"/>
    <col min="6" max="6" width="12.28515625" style="12" customWidth="1"/>
    <col min="7" max="7" width="19.28515625" style="12" customWidth="1"/>
    <col min="8" max="8" width="20.42578125" style="12" customWidth="1"/>
    <col min="9" max="16384" width="9.140625" style="12"/>
  </cols>
  <sheetData>
    <row r="1" spans="1:7" ht="72.75" customHeight="1" x14ac:dyDescent="0.25">
      <c r="A1" s="29" t="s">
        <v>44</v>
      </c>
      <c r="B1" s="29"/>
      <c r="C1" s="29"/>
      <c r="D1" s="29"/>
      <c r="E1" s="29"/>
      <c r="F1" s="29"/>
      <c r="G1" s="29"/>
    </row>
    <row r="2" spans="1:7" ht="63" customHeight="1" x14ac:dyDescent="0.25">
      <c r="A2" s="26" t="s">
        <v>23</v>
      </c>
      <c r="B2" s="7" t="s">
        <v>24</v>
      </c>
      <c r="C2" s="8" t="s">
        <v>35</v>
      </c>
      <c r="D2" s="8" t="s">
        <v>36</v>
      </c>
      <c r="E2" s="8" t="s">
        <v>37</v>
      </c>
      <c r="F2" s="8" t="s">
        <v>38</v>
      </c>
      <c r="G2" s="8" t="s">
        <v>59</v>
      </c>
    </row>
    <row r="3" spans="1:7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  <c r="G3" s="9">
        <v>5</v>
      </c>
    </row>
    <row r="4" spans="1:7" x14ac:dyDescent="0.25">
      <c r="A4" s="10">
        <v>1</v>
      </c>
      <c r="B4" s="11" t="s">
        <v>0</v>
      </c>
      <c r="C4" s="2">
        <v>11</v>
      </c>
      <c r="D4" s="4">
        <v>701.7</v>
      </c>
      <c r="E4" s="4">
        <v>81.900000000000006</v>
      </c>
      <c r="F4" s="4">
        <v>30.2</v>
      </c>
      <c r="G4" s="4">
        <f>D4+E4+F4</f>
        <v>813.80000000000007</v>
      </c>
    </row>
    <row r="5" spans="1:7" x14ac:dyDescent="0.25">
      <c r="A5" s="10">
        <v>2</v>
      </c>
      <c r="B5" s="11" t="s">
        <v>1</v>
      </c>
      <c r="C5" s="2">
        <v>21</v>
      </c>
      <c r="D5" s="4">
        <v>1339.6</v>
      </c>
      <c r="E5" s="4">
        <v>248.4</v>
      </c>
      <c r="F5" s="4">
        <v>56.9</v>
      </c>
      <c r="G5" s="4">
        <f t="shared" ref="G5:G25" si="0">D5+E5+F5</f>
        <v>1644.9</v>
      </c>
    </row>
    <row r="6" spans="1:7" x14ac:dyDescent="0.25">
      <c r="A6" s="10">
        <v>3</v>
      </c>
      <c r="B6" s="11" t="s">
        <v>2</v>
      </c>
      <c r="C6" s="2">
        <v>108</v>
      </c>
      <c r="D6" s="4">
        <v>3492</v>
      </c>
      <c r="E6" s="4">
        <v>0</v>
      </c>
      <c r="F6" s="4">
        <v>0</v>
      </c>
      <c r="G6" s="4">
        <f t="shared" si="0"/>
        <v>3492</v>
      </c>
    </row>
    <row r="7" spans="1:7" x14ac:dyDescent="0.25">
      <c r="A7" s="10">
        <v>4</v>
      </c>
      <c r="B7" s="11" t="s">
        <v>3</v>
      </c>
      <c r="C7" s="2">
        <v>32</v>
      </c>
      <c r="D7" s="4">
        <v>2041.2</v>
      </c>
      <c r="E7" s="4">
        <v>439.5</v>
      </c>
      <c r="F7" s="4">
        <v>239.8</v>
      </c>
      <c r="G7" s="4">
        <f t="shared" si="0"/>
        <v>2720.5</v>
      </c>
    </row>
    <row r="8" spans="1:7" x14ac:dyDescent="0.25">
      <c r="A8" s="10">
        <v>5</v>
      </c>
      <c r="B8" s="11" t="s">
        <v>4</v>
      </c>
      <c r="C8" s="2">
        <v>5</v>
      </c>
      <c r="D8" s="4">
        <v>318.89999999999998</v>
      </c>
      <c r="E8" s="4">
        <v>35.5</v>
      </c>
      <c r="F8" s="4">
        <v>52.4</v>
      </c>
      <c r="G8" s="4">
        <f t="shared" si="0"/>
        <v>406.79999999999995</v>
      </c>
    </row>
    <row r="9" spans="1:7" x14ac:dyDescent="0.25">
      <c r="A9" s="10">
        <v>6</v>
      </c>
      <c r="B9" s="11" t="s">
        <v>5</v>
      </c>
      <c r="C9" s="2">
        <v>20</v>
      </c>
      <c r="D9" s="4">
        <v>1275.8</v>
      </c>
      <c r="E9" s="4">
        <v>253.9</v>
      </c>
      <c r="F9" s="4">
        <v>69.7</v>
      </c>
      <c r="G9" s="4">
        <f t="shared" si="0"/>
        <v>1599.4</v>
      </c>
    </row>
    <row r="10" spans="1:7" x14ac:dyDescent="0.25">
      <c r="A10" s="10">
        <v>7</v>
      </c>
      <c r="B10" s="11" t="s">
        <v>6</v>
      </c>
      <c r="C10" s="2">
        <v>14</v>
      </c>
      <c r="D10" s="4">
        <v>893</v>
      </c>
      <c r="E10" s="4">
        <v>147.4</v>
      </c>
      <c r="F10" s="4">
        <v>48.8</v>
      </c>
      <c r="G10" s="4">
        <f t="shared" si="0"/>
        <v>1089.2</v>
      </c>
    </row>
    <row r="11" spans="1:7" x14ac:dyDescent="0.25">
      <c r="A11" s="10">
        <v>8</v>
      </c>
      <c r="B11" s="11" t="s">
        <v>7</v>
      </c>
      <c r="C11" s="2">
        <v>0</v>
      </c>
      <c r="D11" s="4">
        <v>0</v>
      </c>
      <c r="E11" s="4">
        <v>0</v>
      </c>
      <c r="F11" s="4">
        <v>0</v>
      </c>
      <c r="G11" s="4">
        <f t="shared" si="0"/>
        <v>0</v>
      </c>
    </row>
    <row r="12" spans="1:7" x14ac:dyDescent="0.25">
      <c r="A12" s="10">
        <v>9</v>
      </c>
      <c r="B12" s="11" t="s">
        <v>8</v>
      </c>
      <c r="C12" s="2">
        <v>0</v>
      </c>
      <c r="D12" s="4">
        <v>0</v>
      </c>
      <c r="E12" s="4">
        <v>0</v>
      </c>
      <c r="F12" s="4">
        <v>0</v>
      </c>
      <c r="G12" s="4">
        <f t="shared" si="0"/>
        <v>0</v>
      </c>
    </row>
    <row r="13" spans="1:7" x14ac:dyDescent="0.25">
      <c r="A13" s="10">
        <v>10</v>
      </c>
      <c r="B13" s="11" t="s">
        <v>9</v>
      </c>
      <c r="C13" s="2">
        <v>24</v>
      </c>
      <c r="D13" s="4">
        <v>6.5</v>
      </c>
      <c r="E13" s="4">
        <v>142</v>
      </c>
      <c r="F13" s="4">
        <v>80.3</v>
      </c>
      <c r="G13" s="4">
        <f t="shared" si="0"/>
        <v>228.8</v>
      </c>
    </row>
    <row r="14" spans="1:7" x14ac:dyDescent="0.25">
      <c r="A14" s="10">
        <v>11</v>
      </c>
      <c r="B14" s="11" t="s">
        <v>10</v>
      </c>
      <c r="C14" s="2">
        <v>13</v>
      </c>
      <c r="D14" s="4">
        <v>766.7</v>
      </c>
      <c r="E14" s="4">
        <v>166.5</v>
      </c>
      <c r="F14" s="4">
        <v>24.3</v>
      </c>
      <c r="G14" s="4">
        <f t="shared" si="0"/>
        <v>957.5</v>
      </c>
    </row>
    <row r="15" spans="1:7" x14ac:dyDescent="0.25">
      <c r="A15" s="10">
        <v>12</v>
      </c>
      <c r="B15" s="11" t="s">
        <v>11</v>
      </c>
      <c r="C15" s="2">
        <v>3</v>
      </c>
      <c r="D15" s="4">
        <v>191.4</v>
      </c>
      <c r="E15" s="4">
        <v>62.8</v>
      </c>
      <c r="F15" s="4">
        <v>12.4</v>
      </c>
      <c r="G15" s="4">
        <f t="shared" si="0"/>
        <v>266.59999999999997</v>
      </c>
    </row>
    <row r="16" spans="1:7" x14ac:dyDescent="0.25">
      <c r="A16" s="10">
        <v>13</v>
      </c>
      <c r="B16" s="11" t="s">
        <v>12</v>
      </c>
      <c r="C16" s="2">
        <v>0</v>
      </c>
      <c r="D16" s="4">
        <v>574.1</v>
      </c>
      <c r="E16" s="4">
        <v>0</v>
      </c>
      <c r="F16" s="4">
        <v>0</v>
      </c>
      <c r="G16" s="4">
        <f t="shared" si="0"/>
        <v>574.1</v>
      </c>
    </row>
    <row r="17" spans="1:7" x14ac:dyDescent="0.25">
      <c r="A17" s="10">
        <v>14</v>
      </c>
      <c r="B17" s="11" t="s">
        <v>13</v>
      </c>
      <c r="C17" s="2">
        <v>4</v>
      </c>
      <c r="D17" s="4">
        <v>255.2</v>
      </c>
      <c r="E17" s="4">
        <v>43.7</v>
      </c>
      <c r="F17" s="4">
        <v>16.2</v>
      </c>
      <c r="G17" s="4">
        <f t="shared" si="0"/>
        <v>315.09999999999997</v>
      </c>
    </row>
    <row r="18" spans="1:7" x14ac:dyDescent="0.25">
      <c r="A18" s="10">
        <v>15</v>
      </c>
      <c r="B18" s="11" t="s">
        <v>14</v>
      </c>
      <c r="C18" s="2">
        <v>0</v>
      </c>
      <c r="D18" s="4">
        <v>0</v>
      </c>
      <c r="E18" s="4">
        <v>0</v>
      </c>
      <c r="F18" s="4">
        <v>0</v>
      </c>
      <c r="G18" s="4">
        <f t="shared" si="0"/>
        <v>0</v>
      </c>
    </row>
    <row r="19" spans="1:7" x14ac:dyDescent="0.25">
      <c r="A19" s="10">
        <v>16</v>
      </c>
      <c r="B19" s="11" t="s">
        <v>15</v>
      </c>
      <c r="C19" s="2">
        <v>15</v>
      </c>
      <c r="D19" s="4">
        <v>956.8</v>
      </c>
      <c r="E19" s="4">
        <v>344</v>
      </c>
      <c r="F19" s="4">
        <v>79.900000000000006</v>
      </c>
      <c r="G19" s="4">
        <f t="shared" si="0"/>
        <v>1380.7</v>
      </c>
    </row>
    <row r="20" spans="1:7" x14ac:dyDescent="0.25">
      <c r="A20" s="10">
        <v>17</v>
      </c>
      <c r="B20" s="11" t="s">
        <v>16</v>
      </c>
      <c r="C20" s="2">
        <v>2</v>
      </c>
      <c r="D20" s="4">
        <v>127.6</v>
      </c>
      <c r="E20" s="4">
        <v>0</v>
      </c>
      <c r="F20" s="4">
        <v>3.6</v>
      </c>
      <c r="G20" s="4">
        <f t="shared" si="0"/>
        <v>131.19999999999999</v>
      </c>
    </row>
    <row r="21" spans="1:7" x14ac:dyDescent="0.25">
      <c r="A21" s="10">
        <v>18</v>
      </c>
      <c r="B21" s="11" t="s">
        <v>17</v>
      </c>
      <c r="C21" s="2">
        <v>5</v>
      </c>
      <c r="D21" s="4">
        <v>318.89999999999998</v>
      </c>
      <c r="E21" s="4">
        <v>103.7</v>
      </c>
      <c r="F21" s="4">
        <v>12.7</v>
      </c>
      <c r="G21" s="4">
        <f t="shared" si="0"/>
        <v>435.29999999999995</v>
      </c>
    </row>
    <row r="22" spans="1:7" x14ac:dyDescent="0.25">
      <c r="A22" s="10">
        <v>19</v>
      </c>
      <c r="B22" s="11" t="s">
        <v>18</v>
      </c>
      <c r="C22" s="2">
        <v>23</v>
      </c>
      <c r="D22" s="4">
        <v>1404.5</v>
      </c>
      <c r="E22" s="4">
        <v>251.2</v>
      </c>
      <c r="F22" s="4">
        <v>45.2</v>
      </c>
      <c r="G22" s="4">
        <f t="shared" si="0"/>
        <v>1700.9</v>
      </c>
    </row>
    <row r="23" spans="1:7" x14ac:dyDescent="0.25">
      <c r="A23" s="10">
        <v>20</v>
      </c>
      <c r="B23" s="11" t="s">
        <v>19</v>
      </c>
      <c r="C23" s="2">
        <v>3</v>
      </c>
      <c r="D23" s="4">
        <v>191.4</v>
      </c>
      <c r="E23" s="4">
        <v>0</v>
      </c>
      <c r="F23" s="4">
        <v>0</v>
      </c>
      <c r="G23" s="4">
        <f t="shared" si="0"/>
        <v>191.4</v>
      </c>
    </row>
    <row r="24" spans="1:7" x14ac:dyDescent="0.25">
      <c r="A24" s="10">
        <v>21</v>
      </c>
      <c r="B24" s="11" t="s">
        <v>20</v>
      </c>
      <c r="C24" s="2">
        <v>0</v>
      </c>
      <c r="D24" s="4">
        <v>0</v>
      </c>
      <c r="E24" s="4">
        <v>0</v>
      </c>
      <c r="F24" s="4">
        <v>0</v>
      </c>
      <c r="G24" s="4">
        <f t="shared" si="0"/>
        <v>0</v>
      </c>
    </row>
    <row r="25" spans="1:7" x14ac:dyDescent="0.25">
      <c r="A25" s="10">
        <v>22</v>
      </c>
      <c r="B25" s="11" t="s">
        <v>21</v>
      </c>
      <c r="C25" s="2">
        <v>1</v>
      </c>
      <c r="D25" s="4">
        <v>18.399999999999999</v>
      </c>
      <c r="E25" s="4">
        <v>0</v>
      </c>
      <c r="F25" s="4">
        <v>1.5</v>
      </c>
      <c r="G25" s="4">
        <f t="shared" si="0"/>
        <v>19.899999999999999</v>
      </c>
    </row>
    <row r="26" spans="1:7" x14ac:dyDescent="0.25">
      <c r="A26" s="18"/>
      <c r="B26" s="19" t="s">
        <v>22</v>
      </c>
      <c r="C26" s="21">
        <f>SUM(C4:C25)</f>
        <v>304</v>
      </c>
      <c r="D26" s="22">
        <f t="shared" ref="D26:F26" si="1">SUM(D4:D25)</f>
        <v>14873.699999999999</v>
      </c>
      <c r="E26" s="22">
        <f t="shared" si="1"/>
        <v>2320.5</v>
      </c>
      <c r="F26" s="22">
        <f t="shared" si="1"/>
        <v>773.9</v>
      </c>
      <c r="G26" s="22">
        <f>SUM(G4:G25)</f>
        <v>17968.100000000006</v>
      </c>
    </row>
    <row r="28" spans="1:7" x14ac:dyDescent="0.25">
      <c r="D28" s="13"/>
      <c r="E28" s="13"/>
      <c r="F28" s="13"/>
    </row>
  </sheetData>
  <mergeCells count="1">
    <mergeCell ref="A1:G1"/>
  </mergeCells>
  <pageMargins left="0.27" right="0.15748031496062992" top="0.55000000000000004" bottom="0.74803149606299213" header="0.31496062992125984" footer="0.31496062992125984"/>
  <pageSetup paperSize="9" firstPageNumber="2396" orientation="portrait" useFirstPageNumber="1" horizontalDpi="4294967295" verticalDpi="4294967295" r:id="rId1"/>
  <headerFooter>
    <oddHeader>&amp;R&amp;P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J2" sqref="J2"/>
    </sheetView>
  </sheetViews>
  <sheetFormatPr defaultRowHeight="15.75" x14ac:dyDescent="0.25"/>
  <cols>
    <col min="1" max="1" width="4.5703125" style="12" customWidth="1"/>
    <col min="2" max="2" width="25" style="12" customWidth="1"/>
    <col min="3" max="3" width="13.28515625" style="12" customWidth="1"/>
    <col min="4" max="4" width="12.28515625" style="12" customWidth="1"/>
    <col min="5" max="5" width="13.140625" style="12" customWidth="1"/>
    <col min="6" max="6" width="12.28515625" style="12" customWidth="1"/>
    <col min="7" max="7" width="19.28515625" style="12" customWidth="1"/>
    <col min="8" max="8" width="20.42578125" style="12" customWidth="1"/>
    <col min="9" max="16384" width="9.140625" style="12"/>
  </cols>
  <sheetData>
    <row r="1" spans="1:7" ht="72.75" customHeight="1" x14ac:dyDescent="0.25">
      <c r="A1" s="29" t="s">
        <v>45</v>
      </c>
      <c r="B1" s="29"/>
      <c r="C1" s="29"/>
      <c r="D1" s="29"/>
      <c r="E1" s="29"/>
      <c r="F1" s="29"/>
      <c r="G1" s="29"/>
    </row>
    <row r="2" spans="1:7" ht="63" customHeight="1" x14ac:dyDescent="0.25">
      <c r="A2" s="26" t="s">
        <v>23</v>
      </c>
      <c r="B2" s="7" t="s">
        <v>24</v>
      </c>
      <c r="C2" s="8" t="s">
        <v>35</v>
      </c>
      <c r="D2" s="8" t="s">
        <v>36</v>
      </c>
      <c r="E2" s="8" t="s">
        <v>37</v>
      </c>
      <c r="F2" s="8" t="s">
        <v>38</v>
      </c>
      <c r="G2" s="8" t="s">
        <v>59</v>
      </c>
    </row>
    <row r="3" spans="1:7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  <c r="G3" s="9">
        <v>5</v>
      </c>
    </row>
    <row r="4" spans="1:7" x14ac:dyDescent="0.25">
      <c r="A4" s="10">
        <v>1</v>
      </c>
      <c r="B4" s="11" t="s">
        <v>0</v>
      </c>
      <c r="C4" s="2">
        <v>11</v>
      </c>
      <c r="D4" s="4">
        <v>701.7</v>
      </c>
      <c r="E4" s="4">
        <v>81.900000000000006</v>
      </c>
      <c r="F4" s="4">
        <v>30.2</v>
      </c>
      <c r="G4" s="4">
        <f>D4+E4+F4</f>
        <v>813.80000000000007</v>
      </c>
    </row>
    <row r="5" spans="1:7" x14ac:dyDescent="0.25">
      <c r="A5" s="10">
        <v>2</v>
      </c>
      <c r="B5" s="11" t="s">
        <v>1</v>
      </c>
      <c r="C5" s="2">
        <v>21</v>
      </c>
      <c r="D5" s="4">
        <v>1339.6</v>
      </c>
      <c r="E5" s="4">
        <v>248.4</v>
      </c>
      <c r="F5" s="4">
        <v>56.9</v>
      </c>
      <c r="G5" s="4">
        <f t="shared" ref="G5:G25" si="0">D5+E5+F5</f>
        <v>1644.9</v>
      </c>
    </row>
    <row r="6" spans="1:7" x14ac:dyDescent="0.25">
      <c r="A6" s="10">
        <v>3</v>
      </c>
      <c r="B6" s="11" t="s">
        <v>2</v>
      </c>
      <c r="C6" s="2">
        <v>108</v>
      </c>
      <c r="D6" s="4">
        <v>3492</v>
      </c>
      <c r="E6" s="4">
        <v>0</v>
      </c>
      <c r="F6" s="4">
        <v>0</v>
      </c>
      <c r="G6" s="4">
        <f t="shared" si="0"/>
        <v>3492</v>
      </c>
    </row>
    <row r="7" spans="1:7" x14ac:dyDescent="0.25">
      <c r="A7" s="10">
        <v>4</v>
      </c>
      <c r="B7" s="11" t="s">
        <v>3</v>
      </c>
      <c r="C7" s="2">
        <v>32</v>
      </c>
      <c r="D7" s="4">
        <v>2041.2</v>
      </c>
      <c r="E7" s="4">
        <v>439.5</v>
      </c>
      <c r="F7" s="4">
        <v>239.8</v>
      </c>
      <c r="G7" s="4">
        <f t="shared" si="0"/>
        <v>2720.5</v>
      </c>
    </row>
    <row r="8" spans="1:7" x14ac:dyDescent="0.25">
      <c r="A8" s="10">
        <v>5</v>
      </c>
      <c r="B8" s="11" t="s">
        <v>4</v>
      </c>
      <c r="C8" s="2">
        <v>5</v>
      </c>
      <c r="D8" s="4">
        <v>318.89999999999998</v>
      </c>
      <c r="E8" s="4">
        <v>35.5</v>
      </c>
      <c r="F8" s="4">
        <v>52.4</v>
      </c>
      <c r="G8" s="4">
        <f t="shared" si="0"/>
        <v>406.79999999999995</v>
      </c>
    </row>
    <row r="9" spans="1:7" x14ac:dyDescent="0.25">
      <c r="A9" s="10">
        <v>6</v>
      </c>
      <c r="B9" s="11" t="s">
        <v>5</v>
      </c>
      <c r="C9" s="2">
        <v>20</v>
      </c>
      <c r="D9" s="4">
        <v>1275.8</v>
      </c>
      <c r="E9" s="4">
        <v>253.9</v>
      </c>
      <c r="F9" s="4">
        <v>69.7</v>
      </c>
      <c r="G9" s="4">
        <f t="shared" si="0"/>
        <v>1599.4</v>
      </c>
    </row>
    <row r="10" spans="1:7" x14ac:dyDescent="0.25">
      <c r="A10" s="10">
        <v>7</v>
      </c>
      <c r="B10" s="11" t="s">
        <v>6</v>
      </c>
      <c r="C10" s="2">
        <v>14</v>
      </c>
      <c r="D10" s="4">
        <v>893</v>
      </c>
      <c r="E10" s="4">
        <v>147.4</v>
      </c>
      <c r="F10" s="4">
        <v>48.8</v>
      </c>
      <c r="G10" s="4">
        <f t="shared" si="0"/>
        <v>1089.2</v>
      </c>
    </row>
    <row r="11" spans="1:7" x14ac:dyDescent="0.25">
      <c r="A11" s="10">
        <v>8</v>
      </c>
      <c r="B11" s="11" t="s">
        <v>7</v>
      </c>
      <c r="C11" s="2">
        <v>0</v>
      </c>
      <c r="D11" s="4">
        <v>0</v>
      </c>
      <c r="E11" s="4">
        <v>0</v>
      </c>
      <c r="F11" s="4">
        <v>0</v>
      </c>
      <c r="G11" s="4">
        <f t="shared" si="0"/>
        <v>0</v>
      </c>
    </row>
    <row r="12" spans="1:7" x14ac:dyDescent="0.25">
      <c r="A12" s="10">
        <v>9</v>
      </c>
      <c r="B12" s="11" t="s">
        <v>8</v>
      </c>
      <c r="C12" s="2">
        <v>0</v>
      </c>
      <c r="D12" s="4">
        <v>0</v>
      </c>
      <c r="E12" s="4">
        <v>0</v>
      </c>
      <c r="F12" s="4">
        <v>0</v>
      </c>
      <c r="G12" s="4">
        <f t="shared" si="0"/>
        <v>0</v>
      </c>
    </row>
    <row r="13" spans="1:7" x14ac:dyDescent="0.25">
      <c r="A13" s="10">
        <v>10</v>
      </c>
      <c r="B13" s="11" t="s">
        <v>9</v>
      </c>
      <c r="C13" s="2">
        <v>24</v>
      </c>
      <c r="D13" s="4">
        <v>6.5</v>
      </c>
      <c r="E13" s="4">
        <v>142</v>
      </c>
      <c r="F13" s="4">
        <v>80.3</v>
      </c>
      <c r="G13" s="4">
        <f t="shared" si="0"/>
        <v>228.8</v>
      </c>
    </row>
    <row r="14" spans="1:7" x14ac:dyDescent="0.25">
      <c r="A14" s="10">
        <v>11</v>
      </c>
      <c r="B14" s="11" t="s">
        <v>10</v>
      </c>
      <c r="C14" s="2">
        <v>13</v>
      </c>
      <c r="D14" s="4">
        <v>766.7</v>
      </c>
      <c r="E14" s="4">
        <v>166.5</v>
      </c>
      <c r="F14" s="4">
        <v>24.3</v>
      </c>
      <c r="G14" s="4">
        <f t="shared" si="0"/>
        <v>957.5</v>
      </c>
    </row>
    <row r="15" spans="1:7" x14ac:dyDescent="0.25">
      <c r="A15" s="10">
        <v>12</v>
      </c>
      <c r="B15" s="11" t="s">
        <v>11</v>
      </c>
      <c r="C15" s="2">
        <v>3</v>
      </c>
      <c r="D15" s="4">
        <v>191.4</v>
      </c>
      <c r="E15" s="4">
        <v>62.8</v>
      </c>
      <c r="F15" s="4">
        <v>12.4</v>
      </c>
      <c r="G15" s="4">
        <f t="shared" si="0"/>
        <v>266.59999999999997</v>
      </c>
    </row>
    <row r="16" spans="1:7" x14ac:dyDescent="0.25">
      <c r="A16" s="10">
        <v>13</v>
      </c>
      <c r="B16" s="11" t="s">
        <v>12</v>
      </c>
      <c r="C16" s="2">
        <v>0</v>
      </c>
      <c r="D16" s="4">
        <v>574.1</v>
      </c>
      <c r="E16" s="4">
        <v>0</v>
      </c>
      <c r="F16" s="4">
        <v>0</v>
      </c>
      <c r="G16" s="4">
        <f t="shared" si="0"/>
        <v>574.1</v>
      </c>
    </row>
    <row r="17" spans="1:7" x14ac:dyDescent="0.25">
      <c r="A17" s="10">
        <v>14</v>
      </c>
      <c r="B17" s="11" t="s">
        <v>13</v>
      </c>
      <c r="C17" s="2">
        <v>4</v>
      </c>
      <c r="D17" s="4">
        <v>255.2</v>
      </c>
      <c r="E17" s="4">
        <v>43.7</v>
      </c>
      <c r="F17" s="4">
        <v>16.2</v>
      </c>
      <c r="G17" s="4">
        <f t="shared" si="0"/>
        <v>315.09999999999997</v>
      </c>
    </row>
    <row r="18" spans="1:7" x14ac:dyDescent="0.25">
      <c r="A18" s="10">
        <v>15</v>
      </c>
      <c r="B18" s="11" t="s">
        <v>14</v>
      </c>
      <c r="C18" s="2">
        <v>0</v>
      </c>
      <c r="D18" s="4">
        <v>0</v>
      </c>
      <c r="E18" s="4">
        <v>0</v>
      </c>
      <c r="F18" s="4">
        <v>0</v>
      </c>
      <c r="G18" s="4">
        <f t="shared" si="0"/>
        <v>0</v>
      </c>
    </row>
    <row r="19" spans="1:7" x14ac:dyDescent="0.25">
      <c r="A19" s="10">
        <v>16</v>
      </c>
      <c r="B19" s="11" t="s">
        <v>15</v>
      </c>
      <c r="C19" s="2">
        <v>15</v>
      </c>
      <c r="D19" s="4">
        <v>956.8</v>
      </c>
      <c r="E19" s="4">
        <v>344</v>
      </c>
      <c r="F19" s="4">
        <v>79.900000000000006</v>
      </c>
      <c r="G19" s="4">
        <f t="shared" si="0"/>
        <v>1380.7</v>
      </c>
    </row>
    <row r="20" spans="1:7" x14ac:dyDescent="0.25">
      <c r="A20" s="10">
        <v>17</v>
      </c>
      <c r="B20" s="11" t="s">
        <v>16</v>
      </c>
      <c r="C20" s="2">
        <v>2</v>
      </c>
      <c r="D20" s="4">
        <v>127.6</v>
      </c>
      <c r="E20" s="4">
        <v>0</v>
      </c>
      <c r="F20" s="4">
        <v>3.6</v>
      </c>
      <c r="G20" s="4">
        <f t="shared" si="0"/>
        <v>131.19999999999999</v>
      </c>
    </row>
    <row r="21" spans="1:7" x14ac:dyDescent="0.25">
      <c r="A21" s="10">
        <v>18</v>
      </c>
      <c r="B21" s="11" t="s">
        <v>17</v>
      </c>
      <c r="C21" s="2">
        <v>5</v>
      </c>
      <c r="D21" s="4">
        <v>318.89999999999998</v>
      </c>
      <c r="E21" s="4">
        <v>103.7</v>
      </c>
      <c r="F21" s="4">
        <v>12.7</v>
      </c>
      <c r="G21" s="4">
        <f t="shared" si="0"/>
        <v>435.29999999999995</v>
      </c>
    </row>
    <row r="22" spans="1:7" x14ac:dyDescent="0.25">
      <c r="A22" s="10">
        <v>19</v>
      </c>
      <c r="B22" s="11" t="s">
        <v>18</v>
      </c>
      <c r="C22" s="2">
        <v>23</v>
      </c>
      <c r="D22" s="4">
        <v>1404.5</v>
      </c>
      <c r="E22" s="4">
        <v>251.2</v>
      </c>
      <c r="F22" s="4">
        <v>45.2</v>
      </c>
      <c r="G22" s="4">
        <f t="shared" si="0"/>
        <v>1700.9</v>
      </c>
    </row>
    <row r="23" spans="1:7" x14ac:dyDescent="0.25">
      <c r="A23" s="10">
        <v>20</v>
      </c>
      <c r="B23" s="11" t="s">
        <v>19</v>
      </c>
      <c r="C23" s="2">
        <v>3</v>
      </c>
      <c r="D23" s="4">
        <v>191.4</v>
      </c>
      <c r="E23" s="4">
        <v>0</v>
      </c>
      <c r="F23" s="4">
        <v>0</v>
      </c>
      <c r="G23" s="4">
        <f t="shared" si="0"/>
        <v>191.4</v>
      </c>
    </row>
    <row r="24" spans="1:7" x14ac:dyDescent="0.25">
      <c r="A24" s="10">
        <v>21</v>
      </c>
      <c r="B24" s="11" t="s">
        <v>20</v>
      </c>
      <c r="C24" s="2">
        <v>0</v>
      </c>
      <c r="D24" s="4">
        <v>0</v>
      </c>
      <c r="E24" s="4">
        <v>0</v>
      </c>
      <c r="F24" s="4">
        <v>0</v>
      </c>
      <c r="G24" s="4">
        <f t="shared" si="0"/>
        <v>0</v>
      </c>
    </row>
    <row r="25" spans="1:7" x14ac:dyDescent="0.25">
      <c r="A25" s="10">
        <v>22</v>
      </c>
      <c r="B25" s="11" t="s">
        <v>21</v>
      </c>
      <c r="C25" s="2">
        <v>1</v>
      </c>
      <c r="D25" s="4">
        <v>18.399999999999999</v>
      </c>
      <c r="E25" s="4">
        <v>0</v>
      </c>
      <c r="F25" s="4">
        <v>1.5</v>
      </c>
      <c r="G25" s="4">
        <f t="shared" si="0"/>
        <v>19.899999999999999</v>
      </c>
    </row>
    <row r="26" spans="1:7" x14ac:dyDescent="0.25">
      <c r="A26" s="18"/>
      <c r="B26" s="19" t="s">
        <v>22</v>
      </c>
      <c r="C26" s="21">
        <f>SUM(C4:C25)</f>
        <v>304</v>
      </c>
      <c r="D26" s="22">
        <f t="shared" ref="D26:F26" si="1">SUM(D4:D25)</f>
        <v>14873.699999999999</v>
      </c>
      <c r="E26" s="22">
        <f t="shared" si="1"/>
        <v>2320.5</v>
      </c>
      <c r="F26" s="22">
        <f t="shared" si="1"/>
        <v>773.9</v>
      </c>
      <c r="G26" s="22">
        <f>SUM(G4:G25)</f>
        <v>17968.100000000006</v>
      </c>
    </row>
    <row r="28" spans="1:7" x14ac:dyDescent="0.25">
      <c r="D28" s="13"/>
      <c r="E28" s="13"/>
      <c r="F28" s="13"/>
    </row>
  </sheetData>
  <mergeCells count="1">
    <mergeCell ref="A1:G1"/>
  </mergeCells>
  <pageMargins left="0.15748031496062992" right="0.15748031496062992" top="0.55118110236220474" bottom="0.74803149606299213" header="0.31496062992125984" footer="0.31496062992125984"/>
  <pageSetup paperSize="9" firstPageNumber="2397" orientation="portrait" useFirstPageNumber="1" horizontalDpi="4294967295" verticalDpi="4294967295" r:id="rId1"/>
  <headerFooter>
    <oddHeader>&amp;R&amp;P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sqref="A1:F1"/>
    </sheetView>
  </sheetViews>
  <sheetFormatPr defaultRowHeight="15.75" x14ac:dyDescent="0.25"/>
  <cols>
    <col min="1" max="1" width="5" style="12" customWidth="1"/>
    <col min="2" max="2" width="25" style="12" customWidth="1"/>
    <col min="3" max="3" width="19" style="12" customWidth="1"/>
    <col min="4" max="4" width="14.28515625" style="12" customWidth="1"/>
    <col min="5" max="5" width="19.5703125" style="12" customWidth="1"/>
    <col min="6" max="6" width="16.7109375" style="12" customWidth="1"/>
    <col min="7" max="7" width="20.42578125" style="12" customWidth="1"/>
    <col min="8" max="16384" width="9.140625" style="12"/>
  </cols>
  <sheetData>
    <row r="1" spans="1:6" ht="82.5" customHeight="1" x14ac:dyDescent="0.25">
      <c r="A1" s="29" t="s">
        <v>46</v>
      </c>
      <c r="B1" s="29"/>
      <c r="C1" s="29"/>
      <c r="D1" s="29"/>
      <c r="E1" s="29"/>
      <c r="F1" s="29"/>
    </row>
    <row r="2" spans="1:6" ht="63" customHeight="1" x14ac:dyDescent="0.25">
      <c r="A2" s="26" t="s">
        <v>23</v>
      </c>
      <c r="B2" s="7" t="s">
        <v>24</v>
      </c>
      <c r="C2" s="8" t="s">
        <v>41</v>
      </c>
      <c r="D2" s="8" t="s">
        <v>39</v>
      </c>
      <c r="E2" s="8" t="s">
        <v>40</v>
      </c>
      <c r="F2" s="8" t="s">
        <v>60</v>
      </c>
    </row>
    <row r="3" spans="1:6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</row>
    <row r="4" spans="1:6" x14ac:dyDescent="0.25">
      <c r="A4" s="10">
        <v>1</v>
      </c>
      <c r="B4" s="11" t="s">
        <v>0</v>
      </c>
      <c r="C4" s="4">
        <v>470</v>
      </c>
      <c r="D4" s="4">
        <v>9</v>
      </c>
      <c r="E4" s="4">
        <v>1900</v>
      </c>
      <c r="F4" s="4">
        <f>D4+E4+C4</f>
        <v>2379</v>
      </c>
    </row>
    <row r="5" spans="1:6" x14ac:dyDescent="0.25">
      <c r="A5" s="10">
        <v>2</v>
      </c>
      <c r="B5" s="11" t="s">
        <v>1</v>
      </c>
      <c r="C5" s="4">
        <v>1680</v>
      </c>
      <c r="D5" s="4">
        <v>9</v>
      </c>
      <c r="E5" s="4">
        <v>9120</v>
      </c>
      <c r="F5" s="4">
        <f t="shared" ref="F5:F26" si="0">D5+E5+C5</f>
        <v>10809</v>
      </c>
    </row>
    <row r="6" spans="1:6" x14ac:dyDescent="0.25">
      <c r="A6" s="10">
        <v>3</v>
      </c>
      <c r="B6" s="11" t="s">
        <v>2</v>
      </c>
      <c r="C6" s="4">
        <v>440</v>
      </c>
      <c r="D6" s="4">
        <v>0</v>
      </c>
      <c r="E6" s="4">
        <v>2280</v>
      </c>
      <c r="F6" s="4">
        <f t="shared" si="0"/>
        <v>2720</v>
      </c>
    </row>
    <row r="7" spans="1:6" x14ac:dyDescent="0.25">
      <c r="A7" s="10">
        <v>4</v>
      </c>
      <c r="B7" s="11" t="s">
        <v>3</v>
      </c>
      <c r="C7" s="4">
        <v>1130</v>
      </c>
      <c r="D7" s="4">
        <v>9</v>
      </c>
      <c r="E7" s="4">
        <v>6080</v>
      </c>
      <c r="F7" s="4">
        <f t="shared" si="0"/>
        <v>7219</v>
      </c>
    </row>
    <row r="8" spans="1:6" x14ac:dyDescent="0.25">
      <c r="A8" s="10">
        <v>5</v>
      </c>
      <c r="B8" s="11" t="s">
        <v>4</v>
      </c>
      <c r="C8" s="4">
        <v>350</v>
      </c>
      <c r="D8" s="4">
        <v>9</v>
      </c>
      <c r="E8" s="4">
        <v>1900</v>
      </c>
      <c r="F8" s="4">
        <f t="shared" si="0"/>
        <v>2259</v>
      </c>
    </row>
    <row r="9" spans="1:6" x14ac:dyDescent="0.25">
      <c r="A9" s="10">
        <v>6</v>
      </c>
      <c r="B9" s="11" t="s">
        <v>5</v>
      </c>
      <c r="C9" s="4">
        <v>350</v>
      </c>
      <c r="D9" s="4">
        <v>9</v>
      </c>
      <c r="E9" s="4">
        <v>1900</v>
      </c>
      <c r="F9" s="4">
        <f t="shared" si="0"/>
        <v>2259</v>
      </c>
    </row>
    <row r="10" spans="1:6" x14ac:dyDescent="0.25">
      <c r="A10" s="10">
        <v>7</v>
      </c>
      <c r="B10" s="11" t="s">
        <v>6</v>
      </c>
      <c r="C10" s="4">
        <v>490</v>
      </c>
      <c r="D10" s="4">
        <v>9</v>
      </c>
      <c r="E10" s="4">
        <v>2660</v>
      </c>
      <c r="F10" s="4">
        <f t="shared" si="0"/>
        <v>3159</v>
      </c>
    </row>
    <row r="11" spans="1:6" x14ac:dyDescent="0.25">
      <c r="A11" s="10">
        <v>8</v>
      </c>
      <c r="B11" s="11" t="s">
        <v>7</v>
      </c>
      <c r="C11" s="4">
        <v>350</v>
      </c>
      <c r="D11" s="4">
        <v>9</v>
      </c>
      <c r="E11" s="4">
        <v>1900</v>
      </c>
      <c r="F11" s="4">
        <f t="shared" si="0"/>
        <v>2259</v>
      </c>
    </row>
    <row r="12" spans="1:6" x14ac:dyDescent="0.25">
      <c r="A12" s="10">
        <v>9</v>
      </c>
      <c r="B12" s="11" t="s">
        <v>8</v>
      </c>
      <c r="C12" s="4">
        <v>210</v>
      </c>
      <c r="D12" s="4">
        <v>9</v>
      </c>
      <c r="E12" s="4">
        <v>1140</v>
      </c>
      <c r="F12" s="4">
        <f t="shared" si="0"/>
        <v>1359</v>
      </c>
    </row>
    <row r="13" spans="1:6" x14ac:dyDescent="0.25">
      <c r="A13" s="10">
        <v>10</v>
      </c>
      <c r="B13" s="11" t="s">
        <v>9</v>
      </c>
      <c r="C13" s="4">
        <v>280</v>
      </c>
      <c r="D13" s="4">
        <v>9</v>
      </c>
      <c r="E13" s="4">
        <v>1520</v>
      </c>
      <c r="F13" s="4">
        <f t="shared" si="0"/>
        <v>1809</v>
      </c>
    </row>
    <row r="14" spans="1:6" x14ac:dyDescent="0.25">
      <c r="A14" s="10">
        <v>11</v>
      </c>
      <c r="B14" s="11" t="s">
        <v>10</v>
      </c>
      <c r="C14" s="4">
        <v>210</v>
      </c>
      <c r="D14" s="4">
        <v>9</v>
      </c>
      <c r="E14" s="4">
        <v>1140</v>
      </c>
      <c r="F14" s="4">
        <f t="shared" si="0"/>
        <v>1359</v>
      </c>
    </row>
    <row r="15" spans="1:6" x14ac:dyDescent="0.25">
      <c r="A15" s="10">
        <v>12</v>
      </c>
      <c r="B15" s="11" t="s">
        <v>11</v>
      </c>
      <c r="C15" s="4">
        <v>140</v>
      </c>
      <c r="D15" s="4">
        <v>9</v>
      </c>
      <c r="E15" s="4">
        <v>760</v>
      </c>
      <c r="F15" s="4">
        <f t="shared" si="0"/>
        <v>909</v>
      </c>
    </row>
    <row r="16" spans="1:6" x14ac:dyDescent="0.25">
      <c r="A16" s="10">
        <v>13</v>
      </c>
      <c r="B16" s="11" t="s">
        <v>12</v>
      </c>
      <c r="C16" s="4">
        <v>280</v>
      </c>
      <c r="D16" s="4">
        <v>9</v>
      </c>
      <c r="E16" s="4">
        <v>1520</v>
      </c>
      <c r="F16" s="4">
        <f t="shared" si="0"/>
        <v>1809</v>
      </c>
    </row>
    <row r="17" spans="1:6" x14ac:dyDescent="0.25">
      <c r="A17" s="10">
        <v>14</v>
      </c>
      <c r="B17" s="11" t="s">
        <v>13</v>
      </c>
      <c r="C17" s="4">
        <v>400</v>
      </c>
      <c r="D17" s="4">
        <v>81</v>
      </c>
      <c r="E17" s="4">
        <v>2120</v>
      </c>
      <c r="F17" s="4">
        <f t="shared" si="0"/>
        <v>2601</v>
      </c>
    </row>
    <row r="18" spans="1:6" x14ac:dyDescent="0.25">
      <c r="A18" s="10">
        <v>15</v>
      </c>
      <c r="B18" s="11" t="s">
        <v>14</v>
      </c>
      <c r="C18" s="4">
        <v>500</v>
      </c>
      <c r="D18" s="4">
        <v>99</v>
      </c>
      <c r="E18" s="4">
        <v>2650</v>
      </c>
      <c r="F18" s="4">
        <f t="shared" si="0"/>
        <v>3249</v>
      </c>
    </row>
    <row r="19" spans="1:6" x14ac:dyDescent="0.25">
      <c r="A19" s="10">
        <v>16</v>
      </c>
      <c r="B19" s="11" t="s">
        <v>15</v>
      </c>
      <c r="C19" s="4">
        <v>560</v>
      </c>
      <c r="D19" s="4">
        <v>72</v>
      </c>
      <c r="E19" s="4">
        <v>2995</v>
      </c>
      <c r="F19" s="4">
        <f t="shared" si="0"/>
        <v>3627</v>
      </c>
    </row>
    <row r="20" spans="1:6" x14ac:dyDescent="0.25">
      <c r="A20" s="10">
        <v>17</v>
      </c>
      <c r="B20" s="11" t="s">
        <v>16</v>
      </c>
      <c r="C20" s="4">
        <v>740</v>
      </c>
      <c r="D20" s="4">
        <v>117</v>
      </c>
      <c r="E20" s="4">
        <v>3940</v>
      </c>
      <c r="F20" s="4">
        <f t="shared" si="0"/>
        <v>4797</v>
      </c>
    </row>
    <row r="21" spans="1:6" x14ac:dyDescent="0.25">
      <c r="A21" s="10">
        <v>18</v>
      </c>
      <c r="B21" s="11" t="s">
        <v>17</v>
      </c>
      <c r="C21" s="4">
        <v>860</v>
      </c>
      <c r="D21" s="4">
        <v>63</v>
      </c>
      <c r="E21" s="4">
        <v>4630</v>
      </c>
      <c r="F21" s="4">
        <f t="shared" si="0"/>
        <v>5553</v>
      </c>
    </row>
    <row r="22" spans="1:6" x14ac:dyDescent="0.25">
      <c r="A22" s="10">
        <v>19</v>
      </c>
      <c r="B22" s="11" t="s">
        <v>18</v>
      </c>
      <c r="C22" s="4">
        <v>660</v>
      </c>
      <c r="D22" s="4">
        <v>27</v>
      </c>
      <c r="E22" s="4">
        <v>3570</v>
      </c>
      <c r="F22" s="4">
        <f t="shared" si="0"/>
        <v>4257</v>
      </c>
    </row>
    <row r="23" spans="1:6" x14ac:dyDescent="0.25">
      <c r="A23" s="10">
        <v>20</v>
      </c>
      <c r="B23" s="11" t="s">
        <v>19</v>
      </c>
      <c r="C23" s="4">
        <v>1130</v>
      </c>
      <c r="D23" s="4">
        <v>153</v>
      </c>
      <c r="E23" s="4">
        <v>6025</v>
      </c>
      <c r="F23" s="4">
        <f t="shared" si="0"/>
        <v>7308</v>
      </c>
    </row>
    <row r="24" spans="1:6" x14ac:dyDescent="0.25">
      <c r="A24" s="10">
        <v>21</v>
      </c>
      <c r="B24" s="11" t="s">
        <v>20</v>
      </c>
      <c r="C24" s="4">
        <v>620</v>
      </c>
      <c r="D24" s="4">
        <v>108</v>
      </c>
      <c r="E24" s="4">
        <v>3295</v>
      </c>
      <c r="F24" s="4">
        <f t="shared" si="0"/>
        <v>4023</v>
      </c>
    </row>
    <row r="25" spans="1:6" x14ac:dyDescent="0.25">
      <c r="A25" s="10">
        <v>22</v>
      </c>
      <c r="B25" s="11" t="s">
        <v>21</v>
      </c>
      <c r="C25" s="4">
        <v>700</v>
      </c>
      <c r="D25" s="4">
        <v>9</v>
      </c>
      <c r="E25" s="4">
        <v>3800</v>
      </c>
      <c r="F25" s="4">
        <f t="shared" si="0"/>
        <v>4509</v>
      </c>
    </row>
    <row r="26" spans="1:6" x14ac:dyDescent="0.25">
      <c r="A26" s="18"/>
      <c r="B26" s="19" t="s">
        <v>22</v>
      </c>
      <c r="C26" s="22">
        <f>SUM(C4:C25)</f>
        <v>12550</v>
      </c>
      <c r="D26" s="22">
        <f t="shared" ref="D26:E26" si="1">SUM(D4:D25)</f>
        <v>837</v>
      </c>
      <c r="E26" s="22">
        <f t="shared" si="1"/>
        <v>66845</v>
      </c>
      <c r="F26" s="22">
        <f t="shared" si="0"/>
        <v>80232</v>
      </c>
    </row>
    <row r="28" spans="1:6" x14ac:dyDescent="0.25">
      <c r="D28" s="13"/>
      <c r="E28" s="13"/>
    </row>
  </sheetData>
  <mergeCells count="1">
    <mergeCell ref="A1:F1"/>
  </mergeCells>
  <pageMargins left="0.19685039370078741" right="0.15748031496062992" top="0.6" bottom="0.74803149606299213" header="0.31496062992125984" footer="0.31496062992125984"/>
  <pageSetup paperSize="9" firstPageNumber="2398" orientation="portrait" useFirstPageNumber="1" horizontalDpi="4294967295" verticalDpi="4294967295" r:id="rId1"/>
  <headerFooter>
    <oddHeader>&amp;R&amp;P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G6" sqref="G6"/>
    </sheetView>
  </sheetViews>
  <sheetFormatPr defaultRowHeight="15.75" x14ac:dyDescent="0.25"/>
  <cols>
    <col min="1" max="1" width="6.140625" style="12" customWidth="1"/>
    <col min="2" max="2" width="25" style="12" customWidth="1"/>
    <col min="3" max="3" width="17.7109375" style="12" customWidth="1"/>
    <col min="4" max="4" width="13.5703125" style="12" customWidth="1"/>
    <col min="5" max="5" width="18.85546875" style="12" customWidth="1"/>
    <col min="6" max="6" width="17" style="12" customWidth="1"/>
    <col min="7" max="7" width="20.42578125" style="12" customWidth="1"/>
    <col min="8" max="16384" width="9.140625" style="12"/>
  </cols>
  <sheetData>
    <row r="1" spans="1:6" ht="87.75" customHeight="1" x14ac:dyDescent="0.25">
      <c r="A1" s="29" t="s">
        <v>47</v>
      </c>
      <c r="B1" s="29"/>
      <c r="C1" s="29"/>
      <c r="D1" s="29"/>
      <c r="E1" s="29"/>
      <c r="F1" s="29"/>
    </row>
    <row r="2" spans="1:6" ht="63" customHeight="1" x14ac:dyDescent="0.25">
      <c r="A2" s="26" t="s">
        <v>23</v>
      </c>
      <c r="B2" s="7" t="s">
        <v>24</v>
      </c>
      <c r="C2" s="8" t="s">
        <v>41</v>
      </c>
      <c r="D2" s="8" t="s">
        <v>39</v>
      </c>
      <c r="E2" s="8" t="s">
        <v>40</v>
      </c>
      <c r="F2" s="8" t="s">
        <v>60</v>
      </c>
    </row>
    <row r="3" spans="1:6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</row>
    <row r="4" spans="1:6" x14ac:dyDescent="0.25">
      <c r="A4" s="10">
        <v>1</v>
      </c>
      <c r="B4" s="11" t="s">
        <v>0</v>
      </c>
      <c r="C4" s="4">
        <v>470</v>
      </c>
      <c r="D4" s="4">
        <v>9</v>
      </c>
      <c r="E4" s="4">
        <v>1900</v>
      </c>
      <c r="F4" s="4">
        <f>D4+E4+C4</f>
        <v>2379</v>
      </c>
    </row>
    <row r="5" spans="1:6" x14ac:dyDescent="0.25">
      <c r="A5" s="10">
        <v>2</v>
      </c>
      <c r="B5" s="11" t="s">
        <v>1</v>
      </c>
      <c r="C5" s="4">
        <v>1680</v>
      </c>
      <c r="D5" s="4">
        <v>9</v>
      </c>
      <c r="E5" s="4">
        <v>9120</v>
      </c>
      <c r="F5" s="4">
        <f t="shared" ref="F5:F26" si="0">D5+E5+C5</f>
        <v>10809</v>
      </c>
    </row>
    <row r="6" spans="1:6" x14ac:dyDescent="0.25">
      <c r="A6" s="10">
        <v>3</v>
      </c>
      <c r="B6" s="11" t="s">
        <v>2</v>
      </c>
      <c r="C6" s="4">
        <v>440</v>
      </c>
      <c r="D6" s="4">
        <v>0</v>
      </c>
      <c r="E6" s="4">
        <v>2280</v>
      </c>
      <c r="F6" s="4">
        <f t="shared" si="0"/>
        <v>2720</v>
      </c>
    </row>
    <row r="7" spans="1:6" x14ac:dyDescent="0.25">
      <c r="A7" s="10">
        <v>4</v>
      </c>
      <c r="B7" s="11" t="s">
        <v>3</v>
      </c>
      <c r="C7" s="4">
        <v>1130</v>
      </c>
      <c r="D7" s="4">
        <v>9</v>
      </c>
      <c r="E7" s="4">
        <v>6080</v>
      </c>
      <c r="F7" s="4">
        <f t="shared" si="0"/>
        <v>7219</v>
      </c>
    </row>
    <row r="8" spans="1:6" x14ac:dyDescent="0.25">
      <c r="A8" s="10">
        <v>5</v>
      </c>
      <c r="B8" s="11" t="s">
        <v>4</v>
      </c>
      <c r="C8" s="4">
        <v>350</v>
      </c>
      <c r="D8" s="4">
        <v>9</v>
      </c>
      <c r="E8" s="4">
        <v>1900</v>
      </c>
      <c r="F8" s="4">
        <f t="shared" si="0"/>
        <v>2259</v>
      </c>
    </row>
    <row r="9" spans="1:6" x14ac:dyDescent="0.25">
      <c r="A9" s="10">
        <v>6</v>
      </c>
      <c r="B9" s="11" t="s">
        <v>5</v>
      </c>
      <c r="C9" s="4">
        <v>350</v>
      </c>
      <c r="D9" s="4">
        <v>9</v>
      </c>
      <c r="E9" s="4">
        <v>1900</v>
      </c>
      <c r="F9" s="4">
        <f t="shared" si="0"/>
        <v>2259</v>
      </c>
    </row>
    <row r="10" spans="1:6" x14ac:dyDescent="0.25">
      <c r="A10" s="10">
        <v>7</v>
      </c>
      <c r="B10" s="11" t="s">
        <v>6</v>
      </c>
      <c r="C10" s="4">
        <v>490</v>
      </c>
      <c r="D10" s="4">
        <v>9</v>
      </c>
      <c r="E10" s="4">
        <v>2660</v>
      </c>
      <c r="F10" s="4">
        <f t="shared" si="0"/>
        <v>3159</v>
      </c>
    </row>
    <row r="11" spans="1:6" x14ac:dyDescent="0.25">
      <c r="A11" s="10">
        <v>8</v>
      </c>
      <c r="B11" s="11" t="s">
        <v>7</v>
      </c>
      <c r="C11" s="4">
        <v>350</v>
      </c>
      <c r="D11" s="4">
        <v>9</v>
      </c>
      <c r="E11" s="4">
        <v>1900</v>
      </c>
      <c r="F11" s="4">
        <f t="shared" si="0"/>
        <v>2259</v>
      </c>
    </row>
    <row r="12" spans="1:6" x14ac:dyDescent="0.25">
      <c r="A12" s="10">
        <v>9</v>
      </c>
      <c r="B12" s="11" t="s">
        <v>8</v>
      </c>
      <c r="C12" s="4">
        <v>210</v>
      </c>
      <c r="D12" s="4">
        <v>9</v>
      </c>
      <c r="E12" s="4">
        <v>1140</v>
      </c>
      <c r="F12" s="4">
        <f t="shared" si="0"/>
        <v>1359</v>
      </c>
    </row>
    <row r="13" spans="1:6" x14ac:dyDescent="0.25">
      <c r="A13" s="10">
        <v>10</v>
      </c>
      <c r="B13" s="11" t="s">
        <v>9</v>
      </c>
      <c r="C13" s="4">
        <v>280</v>
      </c>
      <c r="D13" s="4">
        <v>9</v>
      </c>
      <c r="E13" s="4">
        <v>1520</v>
      </c>
      <c r="F13" s="4">
        <f t="shared" si="0"/>
        <v>1809</v>
      </c>
    </row>
    <row r="14" spans="1:6" x14ac:dyDescent="0.25">
      <c r="A14" s="10">
        <v>11</v>
      </c>
      <c r="B14" s="11" t="s">
        <v>10</v>
      </c>
      <c r="C14" s="4">
        <v>210</v>
      </c>
      <c r="D14" s="4">
        <v>9</v>
      </c>
      <c r="E14" s="4">
        <v>1140</v>
      </c>
      <c r="F14" s="4">
        <f t="shared" si="0"/>
        <v>1359</v>
      </c>
    </row>
    <row r="15" spans="1:6" x14ac:dyDescent="0.25">
      <c r="A15" s="10">
        <v>12</v>
      </c>
      <c r="B15" s="11" t="s">
        <v>11</v>
      </c>
      <c r="C15" s="4">
        <v>140</v>
      </c>
      <c r="D15" s="4">
        <v>9</v>
      </c>
      <c r="E15" s="4">
        <v>760</v>
      </c>
      <c r="F15" s="4">
        <f t="shared" si="0"/>
        <v>909</v>
      </c>
    </row>
    <row r="16" spans="1:6" x14ac:dyDescent="0.25">
      <c r="A16" s="10">
        <v>13</v>
      </c>
      <c r="B16" s="11" t="s">
        <v>12</v>
      </c>
      <c r="C16" s="4">
        <v>280</v>
      </c>
      <c r="D16" s="4">
        <v>9</v>
      </c>
      <c r="E16" s="4">
        <v>1520</v>
      </c>
      <c r="F16" s="4">
        <f t="shared" si="0"/>
        <v>1809</v>
      </c>
    </row>
    <row r="17" spans="1:6" x14ac:dyDescent="0.25">
      <c r="A17" s="10">
        <v>14</v>
      </c>
      <c r="B17" s="11" t="s">
        <v>13</v>
      </c>
      <c r="C17" s="4">
        <v>400</v>
      </c>
      <c r="D17" s="4">
        <v>81</v>
      </c>
      <c r="E17" s="4">
        <v>2120</v>
      </c>
      <c r="F17" s="4">
        <f t="shared" si="0"/>
        <v>2601</v>
      </c>
    </row>
    <row r="18" spans="1:6" x14ac:dyDescent="0.25">
      <c r="A18" s="10">
        <v>15</v>
      </c>
      <c r="B18" s="11" t="s">
        <v>14</v>
      </c>
      <c r="C18" s="4">
        <v>500</v>
      </c>
      <c r="D18" s="4">
        <v>99</v>
      </c>
      <c r="E18" s="4">
        <v>2650</v>
      </c>
      <c r="F18" s="4">
        <f t="shared" si="0"/>
        <v>3249</v>
      </c>
    </row>
    <row r="19" spans="1:6" x14ac:dyDescent="0.25">
      <c r="A19" s="10">
        <v>16</v>
      </c>
      <c r="B19" s="11" t="s">
        <v>15</v>
      </c>
      <c r="C19" s="4">
        <v>560</v>
      </c>
      <c r="D19" s="4">
        <v>72</v>
      </c>
      <c r="E19" s="4">
        <v>2995</v>
      </c>
      <c r="F19" s="4">
        <f t="shared" si="0"/>
        <v>3627</v>
      </c>
    </row>
    <row r="20" spans="1:6" x14ac:dyDescent="0.25">
      <c r="A20" s="10">
        <v>17</v>
      </c>
      <c r="B20" s="11" t="s">
        <v>16</v>
      </c>
      <c r="C20" s="4">
        <v>740</v>
      </c>
      <c r="D20" s="4">
        <v>117</v>
      </c>
      <c r="E20" s="4">
        <v>3940</v>
      </c>
      <c r="F20" s="4">
        <f t="shared" si="0"/>
        <v>4797</v>
      </c>
    </row>
    <row r="21" spans="1:6" x14ac:dyDescent="0.25">
      <c r="A21" s="10">
        <v>18</v>
      </c>
      <c r="B21" s="11" t="s">
        <v>17</v>
      </c>
      <c r="C21" s="4">
        <v>860</v>
      </c>
      <c r="D21" s="4">
        <v>63</v>
      </c>
      <c r="E21" s="4">
        <v>4630</v>
      </c>
      <c r="F21" s="4">
        <f t="shared" si="0"/>
        <v>5553</v>
      </c>
    </row>
    <row r="22" spans="1:6" x14ac:dyDescent="0.25">
      <c r="A22" s="10">
        <v>19</v>
      </c>
      <c r="B22" s="11" t="s">
        <v>18</v>
      </c>
      <c r="C22" s="4">
        <v>660</v>
      </c>
      <c r="D22" s="4">
        <v>27</v>
      </c>
      <c r="E22" s="4">
        <v>3570</v>
      </c>
      <c r="F22" s="4">
        <f t="shared" si="0"/>
        <v>4257</v>
      </c>
    </row>
    <row r="23" spans="1:6" x14ac:dyDescent="0.25">
      <c r="A23" s="10">
        <v>20</v>
      </c>
      <c r="B23" s="11" t="s">
        <v>19</v>
      </c>
      <c r="C23" s="4">
        <v>1130</v>
      </c>
      <c r="D23" s="4">
        <v>153</v>
      </c>
      <c r="E23" s="4">
        <v>6025</v>
      </c>
      <c r="F23" s="4">
        <f t="shared" si="0"/>
        <v>7308</v>
      </c>
    </row>
    <row r="24" spans="1:6" x14ac:dyDescent="0.25">
      <c r="A24" s="10">
        <v>21</v>
      </c>
      <c r="B24" s="11" t="s">
        <v>20</v>
      </c>
      <c r="C24" s="4">
        <v>620</v>
      </c>
      <c r="D24" s="4">
        <v>108</v>
      </c>
      <c r="E24" s="4">
        <v>3295</v>
      </c>
      <c r="F24" s="4">
        <f t="shared" si="0"/>
        <v>4023</v>
      </c>
    </row>
    <row r="25" spans="1:6" x14ac:dyDescent="0.25">
      <c r="A25" s="10">
        <v>22</v>
      </c>
      <c r="B25" s="11" t="s">
        <v>21</v>
      </c>
      <c r="C25" s="4">
        <v>700</v>
      </c>
      <c r="D25" s="4">
        <v>9</v>
      </c>
      <c r="E25" s="4">
        <v>3800</v>
      </c>
      <c r="F25" s="4">
        <f t="shared" si="0"/>
        <v>4509</v>
      </c>
    </row>
    <row r="26" spans="1:6" x14ac:dyDescent="0.25">
      <c r="A26" s="18"/>
      <c r="B26" s="19" t="s">
        <v>22</v>
      </c>
      <c r="C26" s="22">
        <f>SUM(C4:C25)</f>
        <v>12550</v>
      </c>
      <c r="D26" s="22">
        <f t="shared" ref="D26:E26" si="1">SUM(D4:D25)</f>
        <v>837</v>
      </c>
      <c r="E26" s="22">
        <f t="shared" si="1"/>
        <v>66845</v>
      </c>
      <c r="F26" s="22">
        <f t="shared" si="0"/>
        <v>80232</v>
      </c>
    </row>
    <row r="28" spans="1:6" x14ac:dyDescent="0.25">
      <c r="D28" s="13"/>
      <c r="E28" s="13"/>
    </row>
  </sheetData>
  <mergeCells count="1">
    <mergeCell ref="A1:F1"/>
  </mergeCells>
  <pageMargins left="0.23622047244094491" right="0.15748031496062992" top="0.35433070866141736" bottom="0.74803149606299213" header="0.31496062992125984" footer="0.31496062992125984"/>
  <pageSetup paperSize="9" firstPageNumber="2399" orientation="portrait" useFirstPageNumber="1" horizontalDpi="4294967295" verticalDpi="4294967295" r:id="rId1"/>
  <headerFooter>
    <oddHeader>&amp;R&amp;P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workbookViewId="0">
      <selection activeCell="D8" sqref="D8"/>
    </sheetView>
  </sheetViews>
  <sheetFormatPr defaultRowHeight="15.75" x14ac:dyDescent="0.25"/>
  <cols>
    <col min="1" max="1" width="6.140625" style="12" customWidth="1"/>
    <col min="2" max="2" width="25" style="12" customWidth="1"/>
    <col min="3" max="3" width="15.7109375" style="12" customWidth="1"/>
    <col min="4" max="4" width="12.5703125" style="12" customWidth="1"/>
    <col min="5" max="5" width="17.7109375" style="12" customWidth="1"/>
    <col min="6" max="6" width="16.140625" style="12" customWidth="1"/>
    <col min="7" max="7" width="20.42578125" style="12" customWidth="1"/>
    <col min="8" max="16384" width="9.140625" style="12"/>
  </cols>
  <sheetData>
    <row r="1" spans="1:6" ht="84.75" customHeight="1" x14ac:dyDescent="0.25">
      <c r="A1" s="29" t="s">
        <v>48</v>
      </c>
      <c r="B1" s="29"/>
      <c r="C1" s="29"/>
      <c r="D1" s="29"/>
      <c r="E1" s="29"/>
      <c r="F1" s="29"/>
    </row>
    <row r="2" spans="1:6" ht="63" customHeight="1" x14ac:dyDescent="0.25">
      <c r="A2" s="26" t="s">
        <v>23</v>
      </c>
      <c r="B2" s="7" t="s">
        <v>24</v>
      </c>
      <c r="C2" s="8" t="s">
        <v>65</v>
      </c>
      <c r="D2" s="8" t="s">
        <v>39</v>
      </c>
      <c r="E2" s="8" t="s">
        <v>40</v>
      </c>
      <c r="F2" s="8" t="s">
        <v>60</v>
      </c>
    </row>
    <row r="3" spans="1:6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  <c r="F3" s="9">
        <v>4</v>
      </c>
    </row>
    <row r="4" spans="1:6" x14ac:dyDescent="0.25">
      <c r="A4" s="10">
        <v>1</v>
      </c>
      <c r="B4" s="11" t="s">
        <v>0</v>
      </c>
      <c r="C4" s="4">
        <v>470</v>
      </c>
      <c r="D4" s="4">
        <v>9</v>
      </c>
      <c r="E4" s="4">
        <v>1900</v>
      </c>
      <c r="F4" s="4">
        <f>D4+E4+C4</f>
        <v>2379</v>
      </c>
    </row>
    <row r="5" spans="1:6" x14ac:dyDescent="0.25">
      <c r="A5" s="10">
        <v>2</v>
      </c>
      <c r="B5" s="11" t="s">
        <v>1</v>
      </c>
      <c r="C5" s="4">
        <v>1680</v>
      </c>
      <c r="D5" s="4">
        <v>9</v>
      </c>
      <c r="E5" s="4">
        <v>9120</v>
      </c>
      <c r="F5" s="4">
        <f t="shared" ref="F5:F26" si="0">D5+E5+C5</f>
        <v>10809</v>
      </c>
    </row>
    <row r="6" spans="1:6" x14ac:dyDescent="0.25">
      <c r="A6" s="10">
        <v>3</v>
      </c>
      <c r="B6" s="11" t="s">
        <v>2</v>
      </c>
      <c r="C6" s="4">
        <v>440</v>
      </c>
      <c r="D6" s="4">
        <v>0</v>
      </c>
      <c r="E6" s="4">
        <v>2280</v>
      </c>
      <c r="F6" s="4">
        <f t="shared" si="0"/>
        <v>2720</v>
      </c>
    </row>
    <row r="7" spans="1:6" x14ac:dyDescent="0.25">
      <c r="A7" s="10">
        <v>4</v>
      </c>
      <c r="B7" s="11" t="s">
        <v>3</v>
      </c>
      <c r="C7" s="4">
        <v>1130</v>
      </c>
      <c r="D7" s="4">
        <v>9</v>
      </c>
      <c r="E7" s="4">
        <v>6080</v>
      </c>
      <c r="F7" s="4">
        <f t="shared" si="0"/>
        <v>7219</v>
      </c>
    </row>
    <row r="8" spans="1:6" x14ac:dyDescent="0.25">
      <c r="A8" s="10">
        <v>5</v>
      </c>
      <c r="B8" s="11" t="s">
        <v>4</v>
      </c>
      <c r="C8" s="4">
        <v>350</v>
      </c>
      <c r="D8" s="4">
        <v>9</v>
      </c>
      <c r="E8" s="4">
        <v>1900</v>
      </c>
      <c r="F8" s="4">
        <f t="shared" si="0"/>
        <v>2259</v>
      </c>
    </row>
    <row r="9" spans="1:6" x14ac:dyDescent="0.25">
      <c r="A9" s="10">
        <v>6</v>
      </c>
      <c r="B9" s="11" t="s">
        <v>5</v>
      </c>
      <c r="C9" s="4">
        <v>350</v>
      </c>
      <c r="D9" s="4">
        <v>9</v>
      </c>
      <c r="E9" s="4">
        <v>1900</v>
      </c>
      <c r="F9" s="4">
        <f t="shared" si="0"/>
        <v>2259</v>
      </c>
    </row>
    <row r="10" spans="1:6" x14ac:dyDescent="0.25">
      <c r="A10" s="10">
        <v>7</v>
      </c>
      <c r="B10" s="11" t="s">
        <v>6</v>
      </c>
      <c r="C10" s="4">
        <v>490</v>
      </c>
      <c r="D10" s="4">
        <v>9</v>
      </c>
      <c r="E10" s="4">
        <v>2660</v>
      </c>
      <c r="F10" s="4">
        <f t="shared" si="0"/>
        <v>3159</v>
      </c>
    </row>
    <row r="11" spans="1:6" x14ac:dyDescent="0.25">
      <c r="A11" s="10">
        <v>8</v>
      </c>
      <c r="B11" s="11" t="s">
        <v>7</v>
      </c>
      <c r="C11" s="4">
        <v>350</v>
      </c>
      <c r="D11" s="4">
        <v>9</v>
      </c>
      <c r="E11" s="4">
        <v>1900</v>
      </c>
      <c r="F11" s="4">
        <f t="shared" si="0"/>
        <v>2259</v>
      </c>
    </row>
    <row r="12" spans="1:6" x14ac:dyDescent="0.25">
      <c r="A12" s="10">
        <v>9</v>
      </c>
      <c r="B12" s="11" t="s">
        <v>8</v>
      </c>
      <c r="C12" s="4">
        <v>210</v>
      </c>
      <c r="D12" s="4">
        <v>9</v>
      </c>
      <c r="E12" s="4">
        <v>1140</v>
      </c>
      <c r="F12" s="4">
        <f t="shared" si="0"/>
        <v>1359</v>
      </c>
    </row>
    <row r="13" spans="1:6" x14ac:dyDescent="0.25">
      <c r="A13" s="10">
        <v>10</v>
      </c>
      <c r="B13" s="11" t="s">
        <v>9</v>
      </c>
      <c r="C13" s="4">
        <v>280</v>
      </c>
      <c r="D13" s="4">
        <v>9</v>
      </c>
      <c r="E13" s="4">
        <v>1520</v>
      </c>
      <c r="F13" s="4">
        <f t="shared" si="0"/>
        <v>1809</v>
      </c>
    </row>
    <row r="14" spans="1:6" x14ac:dyDescent="0.25">
      <c r="A14" s="10">
        <v>11</v>
      </c>
      <c r="B14" s="11" t="s">
        <v>10</v>
      </c>
      <c r="C14" s="4">
        <v>210</v>
      </c>
      <c r="D14" s="4">
        <v>9</v>
      </c>
      <c r="E14" s="4">
        <v>1140</v>
      </c>
      <c r="F14" s="4">
        <f t="shared" si="0"/>
        <v>1359</v>
      </c>
    </row>
    <row r="15" spans="1:6" x14ac:dyDescent="0.25">
      <c r="A15" s="10">
        <v>12</v>
      </c>
      <c r="B15" s="11" t="s">
        <v>11</v>
      </c>
      <c r="C15" s="4">
        <v>140</v>
      </c>
      <c r="D15" s="4">
        <v>9</v>
      </c>
      <c r="E15" s="4">
        <v>760</v>
      </c>
      <c r="F15" s="4">
        <f t="shared" si="0"/>
        <v>909</v>
      </c>
    </row>
    <row r="16" spans="1:6" x14ac:dyDescent="0.25">
      <c r="A16" s="10">
        <v>13</v>
      </c>
      <c r="B16" s="11" t="s">
        <v>12</v>
      </c>
      <c r="C16" s="4">
        <v>280</v>
      </c>
      <c r="D16" s="4">
        <v>9</v>
      </c>
      <c r="E16" s="4">
        <v>1520</v>
      </c>
      <c r="F16" s="4">
        <f t="shared" si="0"/>
        <v>1809</v>
      </c>
    </row>
    <row r="17" spans="1:6" x14ac:dyDescent="0.25">
      <c r="A17" s="10">
        <v>14</v>
      </c>
      <c r="B17" s="11" t="s">
        <v>13</v>
      </c>
      <c r="C17" s="4">
        <v>400</v>
      </c>
      <c r="D17" s="4">
        <v>81</v>
      </c>
      <c r="E17" s="4">
        <v>2120</v>
      </c>
      <c r="F17" s="4">
        <f t="shared" si="0"/>
        <v>2601</v>
      </c>
    </row>
    <row r="18" spans="1:6" x14ac:dyDescent="0.25">
      <c r="A18" s="10">
        <v>15</v>
      </c>
      <c r="B18" s="11" t="s">
        <v>14</v>
      </c>
      <c r="C18" s="4">
        <v>500</v>
      </c>
      <c r="D18" s="4">
        <v>99</v>
      </c>
      <c r="E18" s="4">
        <v>2650</v>
      </c>
      <c r="F18" s="4">
        <f t="shared" si="0"/>
        <v>3249</v>
      </c>
    </row>
    <row r="19" spans="1:6" x14ac:dyDescent="0.25">
      <c r="A19" s="10">
        <v>16</v>
      </c>
      <c r="B19" s="11" t="s">
        <v>15</v>
      </c>
      <c r="C19" s="4">
        <v>560</v>
      </c>
      <c r="D19" s="4">
        <v>72</v>
      </c>
      <c r="E19" s="4">
        <v>2995</v>
      </c>
      <c r="F19" s="4">
        <f t="shared" si="0"/>
        <v>3627</v>
      </c>
    </row>
    <row r="20" spans="1:6" x14ac:dyDescent="0.25">
      <c r="A20" s="10">
        <v>17</v>
      </c>
      <c r="B20" s="11" t="s">
        <v>16</v>
      </c>
      <c r="C20" s="4">
        <v>740</v>
      </c>
      <c r="D20" s="4">
        <v>117</v>
      </c>
      <c r="E20" s="4">
        <v>3940</v>
      </c>
      <c r="F20" s="4">
        <f t="shared" si="0"/>
        <v>4797</v>
      </c>
    </row>
    <row r="21" spans="1:6" x14ac:dyDescent="0.25">
      <c r="A21" s="10">
        <v>18</v>
      </c>
      <c r="B21" s="11" t="s">
        <v>17</v>
      </c>
      <c r="C21" s="4">
        <v>860</v>
      </c>
      <c r="D21" s="4">
        <v>63</v>
      </c>
      <c r="E21" s="4">
        <v>4630</v>
      </c>
      <c r="F21" s="4">
        <f t="shared" si="0"/>
        <v>5553</v>
      </c>
    </row>
    <row r="22" spans="1:6" x14ac:dyDescent="0.25">
      <c r="A22" s="10">
        <v>19</v>
      </c>
      <c r="B22" s="11" t="s">
        <v>18</v>
      </c>
      <c r="C22" s="4">
        <v>660</v>
      </c>
      <c r="D22" s="4">
        <v>27</v>
      </c>
      <c r="E22" s="4">
        <v>3570</v>
      </c>
      <c r="F22" s="4">
        <f t="shared" si="0"/>
        <v>4257</v>
      </c>
    </row>
    <row r="23" spans="1:6" x14ac:dyDescent="0.25">
      <c r="A23" s="10">
        <v>20</v>
      </c>
      <c r="B23" s="11" t="s">
        <v>19</v>
      </c>
      <c r="C23" s="4">
        <v>1130</v>
      </c>
      <c r="D23" s="4">
        <v>153</v>
      </c>
      <c r="E23" s="4">
        <v>6025</v>
      </c>
      <c r="F23" s="4">
        <f t="shared" si="0"/>
        <v>7308</v>
      </c>
    </row>
    <row r="24" spans="1:6" x14ac:dyDescent="0.25">
      <c r="A24" s="10">
        <v>21</v>
      </c>
      <c r="B24" s="11" t="s">
        <v>20</v>
      </c>
      <c r="C24" s="4">
        <v>620</v>
      </c>
      <c r="D24" s="4">
        <v>108</v>
      </c>
      <c r="E24" s="4">
        <v>3295</v>
      </c>
      <c r="F24" s="4">
        <f t="shared" si="0"/>
        <v>4023</v>
      </c>
    </row>
    <row r="25" spans="1:6" x14ac:dyDescent="0.25">
      <c r="A25" s="10">
        <v>22</v>
      </c>
      <c r="B25" s="11" t="s">
        <v>21</v>
      </c>
      <c r="C25" s="4">
        <v>700</v>
      </c>
      <c r="D25" s="4">
        <v>9</v>
      </c>
      <c r="E25" s="4">
        <v>3800</v>
      </c>
      <c r="F25" s="4">
        <f t="shared" si="0"/>
        <v>4509</v>
      </c>
    </row>
    <row r="26" spans="1:6" x14ac:dyDescent="0.25">
      <c r="A26" s="18"/>
      <c r="B26" s="19" t="s">
        <v>22</v>
      </c>
      <c r="C26" s="22">
        <f>SUM(C4:C25)</f>
        <v>12550</v>
      </c>
      <c r="D26" s="22">
        <f t="shared" ref="D26:E26" si="1">SUM(D4:D25)</f>
        <v>837</v>
      </c>
      <c r="E26" s="22">
        <f t="shared" si="1"/>
        <v>66845</v>
      </c>
      <c r="F26" s="22">
        <f t="shared" si="0"/>
        <v>80232</v>
      </c>
    </row>
    <row r="28" spans="1:6" x14ac:dyDescent="0.25">
      <c r="D28" s="13"/>
      <c r="E28" s="13"/>
    </row>
  </sheetData>
  <mergeCells count="1">
    <mergeCell ref="A1:F1"/>
  </mergeCells>
  <pageMargins left="0.39370078740157483" right="0.15748031496062992" top="0.52" bottom="0.74803149606299213" header="0.31496062992125984" footer="0.31496062992125984"/>
  <pageSetup paperSize="9" firstPageNumber="2400" orientation="portrait" useFirstPageNumber="1" horizontalDpi="4294967295" verticalDpi="4294967295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G1"/>
    </sheetView>
  </sheetViews>
  <sheetFormatPr defaultRowHeight="15" x14ac:dyDescent="0.25"/>
  <cols>
    <col min="1" max="1" width="6.140625" style="1" customWidth="1"/>
    <col min="2" max="2" width="25" style="1" customWidth="1"/>
    <col min="3" max="3" width="25.5703125" style="1" customWidth="1"/>
    <col min="4" max="4" width="20.5703125" style="1" customWidth="1"/>
    <col min="5" max="5" width="29.42578125" style="1" customWidth="1"/>
    <col min="6" max="6" width="30.140625" style="1" customWidth="1"/>
    <col min="7" max="7" width="21.42578125" style="1" customWidth="1"/>
    <col min="8" max="8" width="20.42578125" style="1" customWidth="1"/>
    <col min="9" max="16384" width="9.140625" style="1"/>
  </cols>
  <sheetData>
    <row r="1" spans="1:8" ht="57" customHeight="1" x14ac:dyDescent="0.25">
      <c r="A1" s="29" t="s">
        <v>63</v>
      </c>
      <c r="B1" s="29"/>
      <c r="C1" s="29"/>
      <c r="D1" s="29"/>
      <c r="E1" s="29"/>
      <c r="F1" s="29"/>
      <c r="G1" s="29"/>
      <c r="H1" s="27"/>
    </row>
    <row r="2" spans="1:8" ht="153.75" customHeight="1" x14ac:dyDescent="0.25">
      <c r="A2" s="23" t="s">
        <v>23</v>
      </c>
      <c r="B2" s="16" t="s">
        <v>24</v>
      </c>
      <c r="C2" s="17" t="s">
        <v>54</v>
      </c>
      <c r="D2" s="17" t="s">
        <v>55</v>
      </c>
      <c r="E2" s="17" t="s">
        <v>52</v>
      </c>
      <c r="F2" s="17" t="s">
        <v>53</v>
      </c>
      <c r="G2" s="17" t="s">
        <v>56</v>
      </c>
      <c r="H2" s="28"/>
    </row>
    <row r="3" spans="1:8" ht="16.5" customHeight="1" x14ac:dyDescent="0.25">
      <c r="A3" s="24"/>
      <c r="B3" s="7" t="s">
        <v>26</v>
      </c>
      <c r="C3" s="8">
        <v>1</v>
      </c>
      <c r="D3" s="9">
        <v>2</v>
      </c>
      <c r="E3" s="9">
        <v>3</v>
      </c>
      <c r="F3" s="9">
        <v>4</v>
      </c>
      <c r="G3" s="9" t="s">
        <v>42</v>
      </c>
    </row>
    <row r="4" spans="1:8" ht="15.75" x14ac:dyDescent="0.25">
      <c r="A4" s="10">
        <v>1</v>
      </c>
      <c r="B4" s="11" t="s">
        <v>0</v>
      </c>
      <c r="C4" s="5">
        <f>'дошкольники 2021 год'!E4</f>
        <v>1104383.5</v>
      </c>
      <c r="D4" s="5">
        <f>'общеобразоват.учр.2021 год'!E4</f>
        <v>1759616.4</v>
      </c>
      <c r="E4" s="5">
        <f>'ЕГЭ (Е) 2021г.'!G4</f>
        <v>813.80000000000007</v>
      </c>
      <c r="F4" s="5">
        <f>'ЕГЭ (I) 2021г.'!F4</f>
        <v>2379</v>
      </c>
      <c r="G4" s="5">
        <f>C4+D4+E4+F4</f>
        <v>2867192.6999999997</v>
      </c>
    </row>
    <row r="5" spans="1:8" ht="15.75" x14ac:dyDescent="0.25">
      <c r="A5" s="10">
        <v>2</v>
      </c>
      <c r="B5" s="11" t="s">
        <v>1</v>
      </c>
      <c r="C5" s="5">
        <f>'дошкольники 2021 год'!E5</f>
        <v>5603679</v>
      </c>
      <c r="D5" s="5">
        <f>'общеобразоват.учр.2021 год'!E5</f>
        <v>5664514</v>
      </c>
      <c r="E5" s="5">
        <f>'ЕГЭ (Е) 2021г.'!G5</f>
        <v>1644.9</v>
      </c>
      <c r="F5" s="5">
        <f>'ЕГЭ (I) 2021г.'!F5</f>
        <v>10809</v>
      </c>
      <c r="G5" s="5">
        <f t="shared" ref="G5:G26" si="0">C5+D5+E5+F5</f>
        <v>11280646.9</v>
      </c>
    </row>
    <row r="6" spans="1:8" ht="15.75" x14ac:dyDescent="0.25">
      <c r="A6" s="10">
        <v>3</v>
      </c>
      <c r="B6" s="11" t="s">
        <v>2</v>
      </c>
      <c r="C6" s="5">
        <f>'дошкольники 2021 год'!E6</f>
        <v>1602119.1</v>
      </c>
      <c r="D6" s="5">
        <f>'общеобразоват.учр.2021 год'!E6</f>
        <v>1533399</v>
      </c>
      <c r="E6" s="5">
        <f>'ЕГЭ (Е) 2021г.'!G6</f>
        <v>3492</v>
      </c>
      <c r="F6" s="5">
        <f>'ЕГЭ (I) 2021г.'!F6</f>
        <v>2720</v>
      </c>
      <c r="G6" s="5">
        <f t="shared" si="0"/>
        <v>3141730.1</v>
      </c>
    </row>
    <row r="7" spans="1:8" ht="15.75" x14ac:dyDescent="0.25">
      <c r="A7" s="10">
        <v>4</v>
      </c>
      <c r="B7" s="11" t="s">
        <v>3</v>
      </c>
      <c r="C7" s="5">
        <f>'дошкольники 2021 год'!E7</f>
        <v>3615376.3</v>
      </c>
      <c r="D7" s="5">
        <f>'общеобразоват.учр.2021 год'!E7</f>
        <v>3286870.2</v>
      </c>
      <c r="E7" s="5">
        <f>'ЕГЭ (Е) 2021г.'!G7</f>
        <v>2720.5</v>
      </c>
      <c r="F7" s="5">
        <f>'ЕГЭ (I) 2021г.'!F7</f>
        <v>7219</v>
      </c>
      <c r="G7" s="5">
        <f t="shared" si="0"/>
        <v>6912186</v>
      </c>
    </row>
    <row r="8" spans="1:8" ht="15.75" x14ac:dyDescent="0.25">
      <c r="A8" s="10">
        <v>5</v>
      </c>
      <c r="B8" s="11" t="s">
        <v>4</v>
      </c>
      <c r="C8" s="5">
        <f>'дошкольники 2021 год'!E8</f>
        <v>733440.6</v>
      </c>
      <c r="D8" s="5">
        <f>'общеобразоват.учр.2021 год'!E8</f>
        <v>960913.5</v>
      </c>
      <c r="E8" s="5">
        <f>'ЕГЭ (Е) 2021г.'!G8</f>
        <v>406.79999999999995</v>
      </c>
      <c r="F8" s="5">
        <f>'ЕГЭ (I) 2021г.'!F8</f>
        <v>2259</v>
      </c>
      <c r="G8" s="5">
        <f t="shared" si="0"/>
        <v>1697019.9000000001</v>
      </c>
    </row>
    <row r="9" spans="1:8" ht="15.75" x14ac:dyDescent="0.25">
      <c r="A9" s="10">
        <v>6</v>
      </c>
      <c r="B9" s="11" t="s">
        <v>5</v>
      </c>
      <c r="C9" s="5">
        <f>'дошкольники 2021 год'!E9</f>
        <v>563073</v>
      </c>
      <c r="D9" s="5">
        <f>'общеобразоват.учр.2021 год'!E9</f>
        <v>650378.1</v>
      </c>
      <c r="E9" s="5">
        <f>'ЕГЭ (Е) 2021г.'!G9</f>
        <v>1599.4</v>
      </c>
      <c r="F9" s="5">
        <f>'ЕГЭ (I) 2021г.'!F9</f>
        <v>2259</v>
      </c>
      <c r="G9" s="5">
        <f t="shared" si="0"/>
        <v>1217309.5</v>
      </c>
    </row>
    <row r="10" spans="1:8" ht="15.75" x14ac:dyDescent="0.25">
      <c r="A10" s="10">
        <v>7</v>
      </c>
      <c r="B10" s="11" t="s">
        <v>6</v>
      </c>
      <c r="C10" s="5">
        <f>'дошкольники 2021 год'!E10</f>
        <v>775630</v>
      </c>
      <c r="D10" s="5">
        <f>'общеобразоват.учр.2021 год'!E10</f>
        <v>904322.6</v>
      </c>
      <c r="E10" s="5">
        <f>'ЕГЭ (Е) 2021г.'!G10</f>
        <v>1089.2</v>
      </c>
      <c r="F10" s="5">
        <f>'ЕГЭ (I) 2021г.'!F10</f>
        <v>3159</v>
      </c>
      <c r="G10" s="5">
        <f t="shared" si="0"/>
        <v>1684200.8</v>
      </c>
    </row>
    <row r="11" spans="1:8" ht="15.75" x14ac:dyDescent="0.25">
      <c r="A11" s="10">
        <v>8</v>
      </c>
      <c r="B11" s="11" t="s">
        <v>7</v>
      </c>
      <c r="C11" s="5">
        <f>'дошкольники 2021 год'!E11</f>
        <v>528447</v>
      </c>
      <c r="D11" s="5">
        <f>'общеобразоват.учр.2021 год'!E11</f>
        <v>633688</v>
      </c>
      <c r="E11" s="5">
        <f>'ЕГЭ (Е) 2021г.'!G11</f>
        <v>0</v>
      </c>
      <c r="F11" s="5">
        <f>'ЕГЭ (I) 2021г.'!F11</f>
        <v>2259</v>
      </c>
      <c r="G11" s="5">
        <f t="shared" si="0"/>
        <v>1164394</v>
      </c>
    </row>
    <row r="12" spans="1:8" ht="15.75" x14ac:dyDescent="0.25">
      <c r="A12" s="10">
        <v>9</v>
      </c>
      <c r="B12" s="11" t="s">
        <v>8</v>
      </c>
      <c r="C12" s="5">
        <f>'дошкольники 2021 год'!E12</f>
        <v>485841.5</v>
      </c>
      <c r="D12" s="5">
        <f>'общеобразоват.учр.2021 год'!E12</f>
        <v>639952.30000000005</v>
      </c>
      <c r="E12" s="5">
        <f>'ЕГЭ (Е) 2021г.'!G12</f>
        <v>0</v>
      </c>
      <c r="F12" s="5">
        <f>'ЕГЭ (I) 2021г.'!F12</f>
        <v>1359</v>
      </c>
      <c r="G12" s="5">
        <f t="shared" si="0"/>
        <v>1127152.8</v>
      </c>
    </row>
    <row r="13" spans="1:8" ht="15.75" x14ac:dyDescent="0.25">
      <c r="A13" s="10">
        <v>10</v>
      </c>
      <c r="B13" s="11" t="s">
        <v>9</v>
      </c>
      <c r="C13" s="5">
        <f>'дошкольники 2021 год'!E13</f>
        <v>748451.5</v>
      </c>
      <c r="D13" s="5">
        <f>'общеобразоват.учр.2021 год'!E13</f>
        <v>949697.5</v>
      </c>
      <c r="E13" s="5">
        <f>'ЕГЭ (Е) 2021г.'!G13</f>
        <v>228.8</v>
      </c>
      <c r="F13" s="5">
        <f>'ЕГЭ (I) 2021г.'!F13</f>
        <v>1809</v>
      </c>
      <c r="G13" s="5">
        <f t="shared" si="0"/>
        <v>1700186.8</v>
      </c>
    </row>
    <row r="14" spans="1:8" ht="15.75" x14ac:dyDescent="0.25">
      <c r="A14" s="10">
        <v>11</v>
      </c>
      <c r="B14" s="11" t="s">
        <v>10</v>
      </c>
      <c r="C14" s="5">
        <f>'дошкольники 2021 год'!E14</f>
        <v>481256.3</v>
      </c>
      <c r="D14" s="5">
        <f>'общеобразоват.учр.2021 год'!E14</f>
        <v>792310.6</v>
      </c>
      <c r="E14" s="5">
        <f>'ЕГЭ (Е) 2021г.'!G14</f>
        <v>957.5</v>
      </c>
      <c r="F14" s="5">
        <f>'ЕГЭ (I) 2021г.'!F14</f>
        <v>1359</v>
      </c>
      <c r="G14" s="5">
        <f t="shared" si="0"/>
        <v>1275883.3999999999</v>
      </c>
    </row>
    <row r="15" spans="1:8" ht="15.75" x14ac:dyDescent="0.25">
      <c r="A15" s="10">
        <v>12</v>
      </c>
      <c r="B15" s="11" t="s">
        <v>11</v>
      </c>
      <c r="C15" s="5">
        <f>'дошкольники 2021 год'!E15</f>
        <v>224061</v>
      </c>
      <c r="D15" s="5">
        <f>'общеобразоват.учр.2021 год'!E15</f>
        <v>273435.90000000002</v>
      </c>
      <c r="E15" s="5">
        <f>'ЕГЭ (Е) 2021г.'!G15</f>
        <v>266.59999999999997</v>
      </c>
      <c r="F15" s="5">
        <f>'ЕГЭ (I) 2021г.'!F15</f>
        <v>909</v>
      </c>
      <c r="G15" s="5">
        <f t="shared" si="0"/>
        <v>498672.5</v>
      </c>
    </row>
    <row r="16" spans="1:8" ht="15.75" x14ac:dyDescent="0.25">
      <c r="A16" s="10">
        <v>13</v>
      </c>
      <c r="B16" s="11" t="s">
        <v>12</v>
      </c>
      <c r="C16" s="5">
        <f>'дошкольники 2021 год'!E16</f>
        <v>282532.8</v>
      </c>
      <c r="D16" s="5">
        <f>'общеобразоват.учр.2021 год'!E16</f>
        <v>948349</v>
      </c>
      <c r="E16" s="5">
        <f>'ЕГЭ (Е) 2021г.'!G16</f>
        <v>574.1</v>
      </c>
      <c r="F16" s="5">
        <f>'ЕГЭ (I) 2021г.'!F16</f>
        <v>1809</v>
      </c>
      <c r="G16" s="5">
        <f t="shared" si="0"/>
        <v>1233264.9000000001</v>
      </c>
    </row>
    <row r="17" spans="1:7" ht="15.75" x14ac:dyDescent="0.25">
      <c r="A17" s="10">
        <v>14</v>
      </c>
      <c r="B17" s="11" t="s">
        <v>13</v>
      </c>
      <c r="C17" s="5">
        <f>'дошкольники 2021 год'!E17</f>
        <v>362370.3</v>
      </c>
      <c r="D17" s="5">
        <f>'общеобразоват.учр.2021 год'!E17</f>
        <v>790247</v>
      </c>
      <c r="E17" s="5">
        <f>'ЕГЭ (Е) 2021г.'!G17</f>
        <v>315.09999999999997</v>
      </c>
      <c r="F17" s="5">
        <f>'ЕГЭ (I) 2021г.'!F17</f>
        <v>2601</v>
      </c>
      <c r="G17" s="5">
        <f t="shared" si="0"/>
        <v>1155533.4000000001</v>
      </c>
    </row>
    <row r="18" spans="1:7" ht="15.75" x14ac:dyDescent="0.25">
      <c r="A18" s="10">
        <v>15</v>
      </c>
      <c r="B18" s="11" t="s">
        <v>14</v>
      </c>
      <c r="C18" s="5">
        <f>'дошкольники 2021 год'!E18</f>
        <v>343939.7</v>
      </c>
      <c r="D18" s="5">
        <f>'общеобразоват.учр.2021 год'!E18</f>
        <v>838592.2</v>
      </c>
      <c r="E18" s="5">
        <f>'ЕГЭ (Е) 2021г.'!G18</f>
        <v>0</v>
      </c>
      <c r="F18" s="5">
        <f>'ЕГЭ (I) 2021г.'!F18</f>
        <v>3249</v>
      </c>
      <c r="G18" s="5">
        <f t="shared" si="0"/>
        <v>1185780.8999999999</v>
      </c>
    </row>
    <row r="19" spans="1:7" ht="15.75" x14ac:dyDescent="0.25">
      <c r="A19" s="10">
        <v>16</v>
      </c>
      <c r="B19" s="11" t="s">
        <v>15</v>
      </c>
      <c r="C19" s="5">
        <f>'дошкольники 2021 год'!E19</f>
        <v>331515.3</v>
      </c>
      <c r="D19" s="5">
        <f>'общеобразоват.учр.2021 год'!E19</f>
        <v>1036500.8</v>
      </c>
      <c r="E19" s="5">
        <f>'ЕГЭ (Е) 2021г.'!G19</f>
        <v>1380.7</v>
      </c>
      <c r="F19" s="5">
        <f>'ЕГЭ (I) 2021г.'!F19</f>
        <v>3627</v>
      </c>
      <c r="G19" s="5">
        <f t="shared" si="0"/>
        <v>1373023.8</v>
      </c>
    </row>
    <row r="20" spans="1:7" ht="15.75" x14ac:dyDescent="0.25">
      <c r="A20" s="10">
        <v>17</v>
      </c>
      <c r="B20" s="11" t="s">
        <v>16</v>
      </c>
      <c r="C20" s="5">
        <f>'дошкольники 2021 год'!E20</f>
        <v>351946.5</v>
      </c>
      <c r="D20" s="5">
        <f>'общеобразоват.учр.2021 год'!E20</f>
        <v>1010002.4</v>
      </c>
      <c r="E20" s="5">
        <f>'ЕГЭ (Е) 2021г.'!G20</f>
        <v>131.19999999999999</v>
      </c>
      <c r="F20" s="5">
        <f>'ЕГЭ (I) 2021г.'!F20</f>
        <v>4797</v>
      </c>
      <c r="G20" s="5">
        <f t="shared" si="0"/>
        <v>1366877.0999999999</v>
      </c>
    </row>
    <row r="21" spans="1:7" ht="15.75" x14ac:dyDescent="0.25">
      <c r="A21" s="10">
        <v>18</v>
      </c>
      <c r="B21" s="11" t="s">
        <v>17</v>
      </c>
      <c r="C21" s="5">
        <f>'дошкольники 2021 год'!E21</f>
        <v>1622437.4</v>
      </c>
      <c r="D21" s="5">
        <f>'общеобразоват.учр.2021 год'!E21</f>
        <v>2407909.2999999998</v>
      </c>
      <c r="E21" s="5">
        <f>'ЕГЭ (Е) 2021г.'!G21</f>
        <v>435.29999999999995</v>
      </c>
      <c r="F21" s="5">
        <f>'ЕГЭ (I) 2021г.'!F21</f>
        <v>5553</v>
      </c>
      <c r="G21" s="5">
        <f t="shared" si="0"/>
        <v>4036334.9999999995</v>
      </c>
    </row>
    <row r="22" spans="1:7" ht="15.75" x14ac:dyDescent="0.25">
      <c r="A22" s="10">
        <v>19</v>
      </c>
      <c r="B22" s="11" t="s">
        <v>18</v>
      </c>
      <c r="C22" s="5">
        <f>'дошкольники 2021 год'!E22</f>
        <v>727093.6</v>
      </c>
      <c r="D22" s="5">
        <f>'общеобразоват.учр.2021 год'!E22</f>
        <v>883339.2</v>
      </c>
      <c r="E22" s="5">
        <f>'ЕГЭ (Е) 2021г.'!G22</f>
        <v>1700.9</v>
      </c>
      <c r="F22" s="5">
        <f>'ЕГЭ (I) 2021г.'!F22</f>
        <v>4257</v>
      </c>
      <c r="G22" s="5">
        <f t="shared" si="0"/>
        <v>1616390.6999999997</v>
      </c>
    </row>
    <row r="23" spans="1:7" ht="15.75" x14ac:dyDescent="0.25">
      <c r="A23" s="10">
        <v>20</v>
      </c>
      <c r="B23" s="11" t="s">
        <v>19</v>
      </c>
      <c r="C23" s="5">
        <f>'дошкольники 2021 год'!E23</f>
        <v>170268.3</v>
      </c>
      <c r="D23" s="5">
        <f>'общеобразоват.учр.2021 год'!E23</f>
        <v>1021853.3</v>
      </c>
      <c r="E23" s="5">
        <f>'ЕГЭ (Е) 2021г.'!G23</f>
        <v>191.4</v>
      </c>
      <c r="F23" s="5">
        <f>'ЕГЭ (I) 2021г.'!F23</f>
        <v>7308</v>
      </c>
      <c r="G23" s="5">
        <f t="shared" si="0"/>
        <v>1199621</v>
      </c>
    </row>
    <row r="24" spans="1:7" ht="15.75" x14ac:dyDescent="0.25">
      <c r="A24" s="10">
        <v>21</v>
      </c>
      <c r="B24" s="11" t="s">
        <v>20</v>
      </c>
      <c r="C24" s="5">
        <f>'дошкольники 2021 год'!E24</f>
        <v>246055.6</v>
      </c>
      <c r="D24" s="5">
        <f>'общеобразоват.учр.2021 год'!E24</f>
        <v>1083473.3</v>
      </c>
      <c r="E24" s="5">
        <f>'ЕГЭ (Е) 2021г.'!G24</f>
        <v>0</v>
      </c>
      <c r="F24" s="5">
        <f>'ЕГЭ (I) 2021г.'!F24</f>
        <v>4023</v>
      </c>
      <c r="G24" s="5">
        <f t="shared" si="0"/>
        <v>1333551.9000000001</v>
      </c>
    </row>
    <row r="25" spans="1:7" ht="15.75" x14ac:dyDescent="0.25">
      <c r="A25" s="10">
        <v>22</v>
      </c>
      <c r="B25" s="11" t="s">
        <v>21</v>
      </c>
      <c r="C25" s="5">
        <f>'дошкольники 2021 год'!E25</f>
        <v>414849.7</v>
      </c>
      <c r="D25" s="5">
        <f>'общеобразоват.учр.2021 год'!E25</f>
        <v>941896</v>
      </c>
      <c r="E25" s="5">
        <f>'ЕГЭ (Е) 2021г.'!G25</f>
        <v>19.899999999999999</v>
      </c>
      <c r="F25" s="5">
        <f>'ЕГЭ (I) 2021г.'!F25</f>
        <v>4509</v>
      </c>
      <c r="G25" s="5">
        <f t="shared" si="0"/>
        <v>1361274.5999999999</v>
      </c>
    </row>
    <row r="26" spans="1:7" ht="15.75" x14ac:dyDescent="0.25">
      <c r="A26" s="18"/>
      <c r="B26" s="19" t="s">
        <v>22</v>
      </c>
      <c r="C26" s="20">
        <f>'дошкольники 2021 год'!E26</f>
        <v>21318768</v>
      </c>
      <c r="D26" s="20">
        <f>'общеобразоват.учр.2021 год'!E26</f>
        <v>29011260.600000001</v>
      </c>
      <c r="E26" s="20">
        <f>'ЕГЭ (Е) 2021г.'!G26</f>
        <v>17968.100000000006</v>
      </c>
      <c r="F26" s="20">
        <f>'ЕГЭ (I) 2021г.'!F26</f>
        <v>80232</v>
      </c>
      <c r="G26" s="20">
        <f t="shared" si="0"/>
        <v>50428228.700000003</v>
      </c>
    </row>
    <row r="28" spans="1:7" x14ac:dyDescent="0.25">
      <c r="D28" s="3"/>
      <c r="E28" s="3"/>
      <c r="F28" s="3"/>
    </row>
  </sheetData>
  <mergeCells count="1">
    <mergeCell ref="A1:G1"/>
  </mergeCells>
  <pageMargins left="0.27559055118110237" right="0.15748031496062992" top="0.59055118110236227" bottom="0.15748031496062992" header="0.27559055118110237" footer="0.31496062992125984"/>
  <pageSetup paperSize="9" scale="90" firstPageNumber="2387" orientation="landscape" useFirstPageNumber="1" horizontalDpi="4294967295" verticalDpi="4294967295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sqref="A1:G1"/>
    </sheetView>
  </sheetViews>
  <sheetFormatPr defaultRowHeight="15.75" x14ac:dyDescent="0.25"/>
  <cols>
    <col min="1" max="1" width="6.140625" style="12" customWidth="1"/>
    <col min="2" max="2" width="25" style="12" customWidth="1"/>
    <col min="3" max="3" width="24.7109375" style="12" customWidth="1"/>
    <col min="4" max="4" width="21" style="12" customWidth="1"/>
    <col min="5" max="5" width="30.7109375" style="12" customWidth="1"/>
    <col min="6" max="6" width="30" style="12" customWidth="1"/>
    <col min="7" max="7" width="18.28515625" style="12" customWidth="1"/>
    <col min="8" max="8" width="20.42578125" style="12" customWidth="1"/>
    <col min="9" max="16384" width="9.140625" style="12"/>
  </cols>
  <sheetData>
    <row r="1" spans="1:8" ht="64.5" customHeight="1" x14ac:dyDescent="0.25">
      <c r="A1" s="30" t="s">
        <v>64</v>
      </c>
      <c r="B1" s="30"/>
      <c r="C1" s="30"/>
      <c r="D1" s="30"/>
      <c r="E1" s="30"/>
      <c r="F1" s="30"/>
      <c r="G1" s="30"/>
      <c r="H1" s="27"/>
    </row>
    <row r="2" spans="1:8" ht="146.25" customHeight="1" x14ac:dyDescent="0.25">
      <c r="A2" s="23" t="s">
        <v>23</v>
      </c>
      <c r="B2" s="16" t="s">
        <v>24</v>
      </c>
      <c r="C2" s="17" t="s">
        <v>54</v>
      </c>
      <c r="D2" s="17" t="s">
        <v>55</v>
      </c>
      <c r="E2" s="17" t="s">
        <v>52</v>
      </c>
      <c r="F2" s="17" t="s">
        <v>53</v>
      </c>
      <c r="G2" s="17" t="s">
        <v>57</v>
      </c>
    </row>
    <row r="3" spans="1:8" ht="16.5" customHeight="1" x14ac:dyDescent="0.25">
      <c r="A3" s="24"/>
      <c r="B3" s="7" t="s">
        <v>26</v>
      </c>
      <c r="C3" s="8">
        <v>1</v>
      </c>
      <c r="D3" s="9">
        <v>2</v>
      </c>
      <c r="E3" s="9">
        <v>3</v>
      </c>
      <c r="F3" s="9">
        <v>4</v>
      </c>
      <c r="G3" s="9" t="s">
        <v>42</v>
      </c>
    </row>
    <row r="4" spans="1:8" x14ac:dyDescent="0.25">
      <c r="A4" s="10">
        <v>1</v>
      </c>
      <c r="B4" s="11" t="s">
        <v>0</v>
      </c>
      <c r="C4" s="5">
        <f>'дошкольники 2021 год'!E4</f>
        <v>1104383.5</v>
      </c>
      <c r="D4" s="5">
        <f>общ.обр.учр.2022г.!E4</f>
        <v>1759616.4</v>
      </c>
      <c r="E4" s="5">
        <f>'ЕГЭ (Е) 2022г.'!G4</f>
        <v>813.80000000000007</v>
      </c>
      <c r="F4" s="5">
        <f>'ЕГЭ (I) 2022г.'!F4</f>
        <v>2379</v>
      </c>
      <c r="G4" s="5">
        <f>C4+D4+E4+F4</f>
        <v>2867192.6999999997</v>
      </c>
    </row>
    <row r="5" spans="1:8" x14ac:dyDescent="0.25">
      <c r="A5" s="10">
        <v>2</v>
      </c>
      <c r="B5" s="11" t="s">
        <v>1</v>
      </c>
      <c r="C5" s="5">
        <f>'дошкольники 2021 год'!E5</f>
        <v>5603679</v>
      </c>
      <c r="D5" s="5">
        <f>общ.обр.учр.2022г.!E5</f>
        <v>5664514</v>
      </c>
      <c r="E5" s="5">
        <f>'ЕГЭ (Е) 2022г.'!G5</f>
        <v>1644.9</v>
      </c>
      <c r="F5" s="5">
        <f>'ЕГЭ (I) 2022г.'!F5</f>
        <v>10809</v>
      </c>
      <c r="G5" s="5">
        <f t="shared" ref="G5:G26" si="0">C5+D5+E5+F5</f>
        <v>11280646.9</v>
      </c>
    </row>
    <row r="6" spans="1:8" x14ac:dyDescent="0.25">
      <c r="A6" s="10">
        <v>3</v>
      </c>
      <c r="B6" s="11" t="s">
        <v>2</v>
      </c>
      <c r="C6" s="5">
        <f>'дошкольники 2021 год'!E6</f>
        <v>1602119.1</v>
      </c>
      <c r="D6" s="5">
        <f>общ.обр.учр.2022г.!E6</f>
        <v>1533399</v>
      </c>
      <c r="E6" s="5">
        <f>'ЕГЭ (Е) 2022г.'!G6</f>
        <v>3492</v>
      </c>
      <c r="F6" s="5">
        <f>'ЕГЭ (I) 2022г.'!F6</f>
        <v>2720</v>
      </c>
      <c r="G6" s="5">
        <f t="shared" si="0"/>
        <v>3141730.1</v>
      </c>
    </row>
    <row r="7" spans="1:8" x14ac:dyDescent="0.25">
      <c r="A7" s="10">
        <v>4</v>
      </c>
      <c r="B7" s="11" t="s">
        <v>3</v>
      </c>
      <c r="C7" s="5">
        <f>'дошкольники 2021 год'!E7</f>
        <v>3615376.3</v>
      </c>
      <c r="D7" s="5">
        <f>общ.обр.учр.2022г.!E7</f>
        <v>3286870</v>
      </c>
      <c r="E7" s="5">
        <f>'ЕГЭ (Е) 2022г.'!G7</f>
        <v>2720.5</v>
      </c>
      <c r="F7" s="5">
        <f>'ЕГЭ (I) 2022г.'!F7</f>
        <v>7219</v>
      </c>
      <c r="G7" s="5">
        <f t="shared" si="0"/>
        <v>6912185.7999999998</v>
      </c>
    </row>
    <row r="8" spans="1:8" x14ac:dyDescent="0.25">
      <c r="A8" s="10">
        <v>5</v>
      </c>
      <c r="B8" s="11" t="s">
        <v>4</v>
      </c>
      <c r="C8" s="5">
        <f>'дошкольники 2021 год'!E8</f>
        <v>733440.6</v>
      </c>
      <c r="D8" s="5">
        <f>общ.обр.учр.2022г.!E8</f>
        <v>960913.5</v>
      </c>
      <c r="E8" s="5">
        <f>'ЕГЭ (Е) 2022г.'!G8</f>
        <v>406.79999999999995</v>
      </c>
      <c r="F8" s="5">
        <f>'ЕГЭ (I) 2022г.'!F8</f>
        <v>2259</v>
      </c>
      <c r="G8" s="5">
        <f t="shared" si="0"/>
        <v>1697019.9000000001</v>
      </c>
    </row>
    <row r="9" spans="1:8" x14ac:dyDescent="0.25">
      <c r="A9" s="10">
        <v>6</v>
      </c>
      <c r="B9" s="11" t="s">
        <v>5</v>
      </c>
      <c r="C9" s="5">
        <f>'дошкольники 2021 год'!E9</f>
        <v>563073</v>
      </c>
      <c r="D9" s="5">
        <f>общ.обр.учр.2022г.!E9</f>
        <v>650378.1</v>
      </c>
      <c r="E9" s="5">
        <f>'ЕГЭ (Е) 2022г.'!G9</f>
        <v>1599.4</v>
      </c>
      <c r="F9" s="5">
        <f>'ЕГЭ (I) 2022г.'!F9</f>
        <v>2259</v>
      </c>
      <c r="G9" s="5">
        <f t="shared" si="0"/>
        <v>1217309.5</v>
      </c>
    </row>
    <row r="10" spans="1:8" x14ac:dyDescent="0.25">
      <c r="A10" s="10">
        <v>7</v>
      </c>
      <c r="B10" s="11" t="s">
        <v>6</v>
      </c>
      <c r="C10" s="5">
        <f>'дошкольники 2021 год'!E10</f>
        <v>775630</v>
      </c>
      <c r="D10" s="5">
        <f>общ.обр.учр.2022г.!E10</f>
        <v>848079.6</v>
      </c>
      <c r="E10" s="5">
        <f>'ЕГЭ (Е) 2022г.'!G10</f>
        <v>1089.2</v>
      </c>
      <c r="F10" s="5">
        <f>'ЕГЭ (I) 2022г.'!F10</f>
        <v>3159</v>
      </c>
      <c r="G10" s="5">
        <f t="shared" si="0"/>
        <v>1627957.8</v>
      </c>
    </row>
    <row r="11" spans="1:8" x14ac:dyDescent="0.25">
      <c r="A11" s="10">
        <v>8</v>
      </c>
      <c r="B11" s="11" t="s">
        <v>7</v>
      </c>
      <c r="C11" s="5">
        <f>'дошкольники 2021 год'!E11</f>
        <v>528447</v>
      </c>
      <c r="D11" s="5">
        <f>общ.обр.учр.2022г.!E11</f>
        <v>577442.80000000005</v>
      </c>
      <c r="E11" s="5">
        <f>'ЕГЭ (Е) 2022г.'!G11</f>
        <v>0</v>
      </c>
      <c r="F11" s="5">
        <f>'ЕГЭ (I) 2022г.'!F11</f>
        <v>2259</v>
      </c>
      <c r="G11" s="5">
        <f t="shared" si="0"/>
        <v>1108148.8</v>
      </c>
    </row>
    <row r="12" spans="1:8" x14ac:dyDescent="0.25">
      <c r="A12" s="10">
        <v>9</v>
      </c>
      <c r="B12" s="11" t="s">
        <v>8</v>
      </c>
      <c r="C12" s="5">
        <f>'дошкольники 2021 год'!E12</f>
        <v>485841.5</v>
      </c>
      <c r="D12" s="5">
        <f>общ.обр.учр.2022г.!E12</f>
        <v>607962.4</v>
      </c>
      <c r="E12" s="5">
        <f>'ЕГЭ (Е) 2022г.'!G12</f>
        <v>0</v>
      </c>
      <c r="F12" s="5">
        <f>'ЕГЭ (I) 2022г.'!F12</f>
        <v>1359</v>
      </c>
      <c r="G12" s="5">
        <f t="shared" si="0"/>
        <v>1095162.8999999999</v>
      </c>
    </row>
    <row r="13" spans="1:8" x14ac:dyDescent="0.25">
      <c r="A13" s="10">
        <v>10</v>
      </c>
      <c r="B13" s="11" t="s">
        <v>9</v>
      </c>
      <c r="C13" s="5">
        <f>'дошкольники 2021 год'!E13</f>
        <v>748451.5</v>
      </c>
      <c r="D13" s="5">
        <f>общ.обр.учр.2022г.!E13</f>
        <v>949697.5</v>
      </c>
      <c r="E13" s="5">
        <f>'ЕГЭ (Е) 2022г.'!G13</f>
        <v>228.8</v>
      </c>
      <c r="F13" s="5">
        <f>'ЕГЭ (I) 2022г.'!F13</f>
        <v>1809</v>
      </c>
      <c r="G13" s="5">
        <f t="shared" si="0"/>
        <v>1700186.8</v>
      </c>
    </row>
    <row r="14" spans="1:8" x14ac:dyDescent="0.25">
      <c r="A14" s="10">
        <v>11</v>
      </c>
      <c r="B14" s="11" t="s">
        <v>10</v>
      </c>
      <c r="C14" s="5">
        <f>'дошкольники 2021 год'!E14</f>
        <v>481256.3</v>
      </c>
      <c r="D14" s="5">
        <f>общ.обр.учр.2022г.!E14</f>
        <v>792310.6</v>
      </c>
      <c r="E14" s="5">
        <f>'ЕГЭ (Е) 2022г.'!G14</f>
        <v>957.5</v>
      </c>
      <c r="F14" s="5">
        <f>'ЕГЭ (I) 2022г.'!F14</f>
        <v>1359</v>
      </c>
      <c r="G14" s="5">
        <f t="shared" si="0"/>
        <v>1275883.3999999999</v>
      </c>
    </row>
    <row r="15" spans="1:8" x14ac:dyDescent="0.25">
      <c r="A15" s="10">
        <v>12</v>
      </c>
      <c r="B15" s="11" t="s">
        <v>11</v>
      </c>
      <c r="C15" s="5">
        <f>'дошкольники 2021 год'!E15</f>
        <v>224061</v>
      </c>
      <c r="D15" s="5">
        <f>общ.обр.учр.2022г.!E15</f>
        <v>273435.90000000002</v>
      </c>
      <c r="E15" s="5">
        <f>'ЕГЭ (Е) 2022г.'!G15</f>
        <v>266.59999999999997</v>
      </c>
      <c r="F15" s="5">
        <f>'ЕГЭ (I) 2022г.'!F15</f>
        <v>909</v>
      </c>
      <c r="G15" s="5">
        <f t="shared" si="0"/>
        <v>498672.5</v>
      </c>
    </row>
    <row r="16" spans="1:8" x14ac:dyDescent="0.25">
      <c r="A16" s="10">
        <v>13</v>
      </c>
      <c r="B16" s="11" t="s">
        <v>12</v>
      </c>
      <c r="C16" s="5">
        <f>'дошкольники 2021 год'!E16</f>
        <v>282532.8</v>
      </c>
      <c r="D16" s="5">
        <f>общ.обр.учр.2022г.!E16</f>
        <v>948349.1</v>
      </c>
      <c r="E16" s="5">
        <f>'ЕГЭ (Е) 2022г.'!G16</f>
        <v>574.1</v>
      </c>
      <c r="F16" s="5">
        <f>'ЕГЭ (I) 2022г.'!F16</f>
        <v>1809</v>
      </c>
      <c r="G16" s="5">
        <f t="shared" si="0"/>
        <v>1233265</v>
      </c>
    </row>
    <row r="17" spans="1:7" x14ac:dyDescent="0.25">
      <c r="A17" s="10">
        <v>14</v>
      </c>
      <c r="B17" s="11" t="s">
        <v>13</v>
      </c>
      <c r="C17" s="5">
        <f>'дошкольники 2021 год'!E17</f>
        <v>362370.3</v>
      </c>
      <c r="D17" s="5">
        <f>общ.обр.учр.2022г.!E17</f>
        <v>790247</v>
      </c>
      <c r="E17" s="5">
        <f>'ЕГЭ (Е) 2022г.'!G17</f>
        <v>315.09999999999997</v>
      </c>
      <c r="F17" s="5">
        <f>'ЕГЭ (I) 2022г.'!F17</f>
        <v>2601</v>
      </c>
      <c r="G17" s="5">
        <f t="shared" si="0"/>
        <v>1155533.4000000001</v>
      </c>
    </row>
    <row r="18" spans="1:7" x14ac:dyDescent="0.25">
      <c r="A18" s="10">
        <v>15</v>
      </c>
      <c r="B18" s="11" t="s">
        <v>14</v>
      </c>
      <c r="C18" s="5">
        <f>'дошкольники 2021 год'!E18</f>
        <v>343939.7</v>
      </c>
      <c r="D18" s="5">
        <f>общ.обр.учр.2022г.!E18</f>
        <v>838592.2</v>
      </c>
      <c r="E18" s="5">
        <f>'ЕГЭ (Е) 2022г.'!G18</f>
        <v>0</v>
      </c>
      <c r="F18" s="5">
        <f>'ЕГЭ (I) 2022г.'!F18</f>
        <v>3249</v>
      </c>
      <c r="G18" s="5">
        <f t="shared" si="0"/>
        <v>1185780.8999999999</v>
      </c>
    </row>
    <row r="19" spans="1:7" x14ac:dyDescent="0.25">
      <c r="A19" s="10">
        <v>16</v>
      </c>
      <c r="B19" s="11" t="s">
        <v>15</v>
      </c>
      <c r="C19" s="5">
        <f>'дошкольники 2021 год'!E19</f>
        <v>331515.3</v>
      </c>
      <c r="D19" s="5">
        <f>общ.обр.учр.2022г.!E19</f>
        <v>1036500.8</v>
      </c>
      <c r="E19" s="5">
        <f>'ЕГЭ (Е) 2022г.'!G19</f>
        <v>1380.7</v>
      </c>
      <c r="F19" s="5">
        <f>'ЕГЭ (I) 2022г.'!F19</f>
        <v>3627</v>
      </c>
      <c r="G19" s="5">
        <f t="shared" si="0"/>
        <v>1373023.8</v>
      </c>
    </row>
    <row r="20" spans="1:7" x14ac:dyDescent="0.25">
      <c r="A20" s="10">
        <v>17</v>
      </c>
      <c r="B20" s="11" t="s">
        <v>16</v>
      </c>
      <c r="C20" s="5">
        <f>'дошкольники 2021 год'!E20</f>
        <v>351946.5</v>
      </c>
      <c r="D20" s="5">
        <f>общ.обр.учр.2022г.!E20</f>
        <v>1010002.4</v>
      </c>
      <c r="E20" s="5">
        <f>'ЕГЭ (Е) 2022г.'!G20</f>
        <v>131.19999999999999</v>
      </c>
      <c r="F20" s="5">
        <f>'ЕГЭ (I) 2022г.'!F20</f>
        <v>4797</v>
      </c>
      <c r="G20" s="5">
        <f t="shared" si="0"/>
        <v>1366877.0999999999</v>
      </c>
    </row>
    <row r="21" spans="1:7" x14ac:dyDescent="0.25">
      <c r="A21" s="10">
        <v>18</v>
      </c>
      <c r="B21" s="11" t="s">
        <v>17</v>
      </c>
      <c r="C21" s="5">
        <f>'дошкольники 2021 год'!E21</f>
        <v>1622437.4</v>
      </c>
      <c r="D21" s="5">
        <f>общ.обр.учр.2022г.!E21</f>
        <v>2407909</v>
      </c>
      <c r="E21" s="5">
        <f>'ЕГЭ (Е) 2022г.'!G21</f>
        <v>435.29999999999995</v>
      </c>
      <c r="F21" s="5">
        <f>'ЕГЭ (I) 2022г.'!F21</f>
        <v>5553</v>
      </c>
      <c r="G21" s="5">
        <f t="shared" si="0"/>
        <v>4036334.6999999997</v>
      </c>
    </row>
    <row r="22" spans="1:7" x14ac:dyDescent="0.25">
      <c r="A22" s="10">
        <v>19</v>
      </c>
      <c r="B22" s="11" t="s">
        <v>18</v>
      </c>
      <c r="C22" s="5">
        <f>'дошкольники 2021 год'!E22</f>
        <v>727093.6</v>
      </c>
      <c r="D22" s="5">
        <f>общ.обр.учр.2022г.!E22</f>
        <v>883339.2</v>
      </c>
      <c r="E22" s="5">
        <f>'ЕГЭ (Е) 2022г.'!G22</f>
        <v>1700.9</v>
      </c>
      <c r="F22" s="5">
        <f>'ЕГЭ (I) 2022г.'!F22</f>
        <v>4257</v>
      </c>
      <c r="G22" s="5">
        <f t="shared" si="0"/>
        <v>1616390.6999999997</v>
      </c>
    </row>
    <row r="23" spans="1:7" x14ac:dyDescent="0.25">
      <c r="A23" s="10">
        <v>20</v>
      </c>
      <c r="B23" s="11" t="s">
        <v>19</v>
      </c>
      <c r="C23" s="5">
        <f>'дошкольники 2021 год'!E23</f>
        <v>170268.3</v>
      </c>
      <c r="D23" s="5">
        <f>общ.обр.учр.2022г.!E23</f>
        <v>1021853.3</v>
      </c>
      <c r="E23" s="5">
        <f>'ЕГЭ (Е) 2022г.'!G23</f>
        <v>191.4</v>
      </c>
      <c r="F23" s="5">
        <f>'ЕГЭ (I) 2022г.'!F23</f>
        <v>7308</v>
      </c>
      <c r="G23" s="5">
        <f t="shared" si="0"/>
        <v>1199621</v>
      </c>
    </row>
    <row r="24" spans="1:7" x14ac:dyDescent="0.25">
      <c r="A24" s="10">
        <v>21</v>
      </c>
      <c r="B24" s="11" t="s">
        <v>20</v>
      </c>
      <c r="C24" s="5">
        <f>'дошкольники 2021 год'!E24</f>
        <v>246055.6</v>
      </c>
      <c r="D24" s="5">
        <f>общ.обр.учр.2022г.!E24</f>
        <v>1083473.3</v>
      </c>
      <c r="E24" s="5">
        <f>'ЕГЭ (Е) 2022г.'!G24</f>
        <v>0</v>
      </c>
      <c r="F24" s="5">
        <f>'ЕГЭ (I) 2022г.'!F24</f>
        <v>4023</v>
      </c>
      <c r="G24" s="5">
        <f t="shared" si="0"/>
        <v>1333551.9000000001</v>
      </c>
    </row>
    <row r="25" spans="1:7" x14ac:dyDescent="0.25">
      <c r="A25" s="10">
        <v>22</v>
      </c>
      <c r="B25" s="11" t="s">
        <v>21</v>
      </c>
      <c r="C25" s="5">
        <f>'дошкольники 2021 год'!E25</f>
        <v>414849.7</v>
      </c>
      <c r="D25" s="5">
        <f>общ.обр.учр.2022г.!E25</f>
        <v>941896</v>
      </c>
      <c r="E25" s="5">
        <f>'ЕГЭ (Е) 2022г.'!G25</f>
        <v>19.899999999999999</v>
      </c>
      <c r="F25" s="5">
        <f>'ЕГЭ (I) 2022г.'!F25</f>
        <v>4509</v>
      </c>
      <c r="G25" s="5">
        <f t="shared" si="0"/>
        <v>1361274.5999999999</v>
      </c>
    </row>
    <row r="26" spans="1:7" x14ac:dyDescent="0.25">
      <c r="A26" s="18"/>
      <c r="B26" s="19" t="s">
        <v>22</v>
      </c>
      <c r="C26" s="20">
        <f>'дошкольники 2021 год'!E26</f>
        <v>21318768</v>
      </c>
      <c r="D26" s="20">
        <f>общ.обр.учр.2022г.!E26</f>
        <v>28866782.100000001</v>
      </c>
      <c r="E26" s="20">
        <f>'ЕГЭ (Е) 2022г.'!G26</f>
        <v>17968.100000000006</v>
      </c>
      <c r="F26" s="20">
        <f>'ЕГЭ (I) 2022г.'!F26</f>
        <v>80232</v>
      </c>
      <c r="G26" s="20">
        <f t="shared" si="0"/>
        <v>50283750.200000003</v>
      </c>
    </row>
    <row r="28" spans="1:7" x14ac:dyDescent="0.25">
      <c r="D28" s="13"/>
      <c r="E28" s="13"/>
      <c r="F28" s="13"/>
    </row>
  </sheetData>
  <mergeCells count="1">
    <mergeCell ref="A1:G1"/>
  </mergeCells>
  <pageMargins left="0.27559055118110237" right="0.15748031496062992" top="0.43307086614173229" bottom="0.15748031496062992" header="0.15748031496062992" footer="0.15748031496062992"/>
  <pageSetup paperSize="9" scale="90" firstPageNumber="2388" orientation="landscape" useFirstPageNumber="1" horizontalDpi="4294967295" verticalDpi="4294967295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defaultRowHeight="15.75" x14ac:dyDescent="0.25"/>
  <cols>
    <col min="1" max="1" width="6.140625" style="12" customWidth="1"/>
    <col min="2" max="2" width="25" style="12" customWidth="1"/>
    <col min="3" max="3" width="22.5703125" style="12" customWidth="1"/>
    <col min="4" max="4" width="17" style="12" customWidth="1"/>
    <col min="5" max="5" width="17.85546875" style="12" customWidth="1"/>
    <col min="6" max="6" width="20.42578125" style="12" customWidth="1"/>
    <col min="7" max="16384" width="9.140625" style="12"/>
  </cols>
  <sheetData>
    <row r="1" spans="1:5" ht="69.75" customHeight="1" x14ac:dyDescent="0.25">
      <c r="A1" s="29" t="s">
        <v>30</v>
      </c>
      <c r="B1" s="29"/>
      <c r="C1" s="29"/>
      <c r="D1" s="29"/>
      <c r="E1" s="29"/>
    </row>
    <row r="2" spans="1:5" ht="106.5" customHeight="1" x14ac:dyDescent="0.25">
      <c r="A2" s="14" t="s">
        <v>23</v>
      </c>
      <c r="B2" s="7" t="s">
        <v>24</v>
      </c>
      <c r="C2" s="8" t="s">
        <v>25</v>
      </c>
      <c r="D2" s="8" t="s">
        <v>27</v>
      </c>
      <c r="E2" s="8" t="s">
        <v>28</v>
      </c>
    </row>
    <row r="3" spans="1:5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</row>
    <row r="4" spans="1:5" x14ac:dyDescent="0.25">
      <c r="A4" s="10">
        <v>1</v>
      </c>
      <c r="B4" s="11" t="s">
        <v>0</v>
      </c>
      <c r="C4" s="2">
        <v>6332</v>
      </c>
      <c r="D4" s="2">
        <v>174402</v>
      </c>
      <c r="E4" s="4">
        <v>1104383.5</v>
      </c>
    </row>
    <row r="5" spans="1:5" x14ac:dyDescent="0.25">
      <c r="A5" s="10">
        <v>2</v>
      </c>
      <c r="B5" s="11" t="s">
        <v>1</v>
      </c>
      <c r="C5" s="2">
        <v>30045</v>
      </c>
      <c r="D5" s="2">
        <v>186510</v>
      </c>
      <c r="E5" s="4">
        <v>5603679.2000000002</v>
      </c>
    </row>
    <row r="6" spans="1:5" x14ac:dyDescent="0.25">
      <c r="A6" s="10">
        <v>3</v>
      </c>
      <c r="B6" s="11" t="s">
        <v>2</v>
      </c>
      <c r="C6" s="2">
        <v>8773</v>
      </c>
      <c r="D6" s="2">
        <v>186398</v>
      </c>
      <c r="E6" s="4">
        <v>1635271.8</v>
      </c>
    </row>
    <row r="7" spans="1:5" x14ac:dyDescent="0.25">
      <c r="A7" s="10">
        <v>4</v>
      </c>
      <c r="B7" s="11" t="s">
        <v>3</v>
      </c>
      <c r="C7" s="2">
        <v>19590</v>
      </c>
      <c r="D7" s="2">
        <v>184552</v>
      </c>
      <c r="E7" s="4">
        <v>3615376.3</v>
      </c>
    </row>
    <row r="8" spans="1:5" x14ac:dyDescent="0.25">
      <c r="A8" s="10">
        <v>5</v>
      </c>
      <c r="B8" s="11" t="s">
        <v>4</v>
      </c>
      <c r="C8" s="2">
        <v>3223</v>
      </c>
      <c r="D8" s="2">
        <v>227565</v>
      </c>
      <c r="E8" s="4">
        <v>733440.6</v>
      </c>
    </row>
    <row r="9" spans="1:5" x14ac:dyDescent="0.25">
      <c r="A9" s="10">
        <v>6</v>
      </c>
      <c r="B9" s="11" t="s">
        <v>5</v>
      </c>
      <c r="C9" s="2">
        <v>2744</v>
      </c>
      <c r="D9" s="2">
        <v>205202</v>
      </c>
      <c r="E9" s="4">
        <v>563073</v>
      </c>
    </row>
    <row r="10" spans="1:5" x14ac:dyDescent="0.25">
      <c r="A10" s="10">
        <v>7</v>
      </c>
      <c r="B10" s="11" t="s">
        <v>6</v>
      </c>
      <c r="C10" s="2">
        <v>4295</v>
      </c>
      <c r="D10" s="2">
        <v>180589</v>
      </c>
      <c r="E10" s="4">
        <v>775630</v>
      </c>
    </row>
    <row r="11" spans="1:5" x14ac:dyDescent="0.25">
      <c r="A11" s="10">
        <v>8</v>
      </c>
      <c r="B11" s="11" t="s">
        <v>7</v>
      </c>
      <c r="C11" s="2">
        <v>2933</v>
      </c>
      <c r="D11" s="2">
        <v>180173</v>
      </c>
      <c r="E11" s="4">
        <v>528447.1</v>
      </c>
    </row>
    <row r="12" spans="1:5" x14ac:dyDescent="0.25">
      <c r="A12" s="10">
        <v>9</v>
      </c>
      <c r="B12" s="11" t="s">
        <v>8</v>
      </c>
      <c r="C12" s="2">
        <v>2478</v>
      </c>
      <c r="D12" s="2">
        <v>196062</v>
      </c>
      <c r="E12" s="4">
        <v>485841.5</v>
      </c>
    </row>
    <row r="13" spans="1:5" x14ac:dyDescent="0.25">
      <c r="A13" s="10">
        <v>10</v>
      </c>
      <c r="B13" s="11" t="s">
        <v>9</v>
      </c>
      <c r="C13" s="2">
        <v>4241</v>
      </c>
      <c r="D13" s="2">
        <v>176480</v>
      </c>
      <c r="E13" s="4">
        <v>748451.5</v>
      </c>
    </row>
    <row r="14" spans="1:5" x14ac:dyDescent="0.25">
      <c r="A14" s="10">
        <v>11</v>
      </c>
      <c r="B14" s="11" t="s">
        <v>10</v>
      </c>
      <c r="C14" s="2">
        <v>2580</v>
      </c>
      <c r="D14" s="2">
        <v>186533</v>
      </c>
      <c r="E14" s="4">
        <v>481256.3</v>
      </c>
    </row>
    <row r="15" spans="1:5" x14ac:dyDescent="0.25">
      <c r="A15" s="10">
        <v>12</v>
      </c>
      <c r="B15" s="11" t="s">
        <v>11</v>
      </c>
      <c r="C15" s="2">
        <v>1199</v>
      </c>
      <c r="D15" s="2">
        <v>186873</v>
      </c>
      <c r="E15" s="4">
        <v>224061</v>
      </c>
    </row>
    <row r="16" spans="1:5" x14ac:dyDescent="0.25">
      <c r="A16" s="10">
        <v>13</v>
      </c>
      <c r="B16" s="11" t="s">
        <v>12</v>
      </c>
      <c r="C16" s="2">
        <v>1563</v>
      </c>
      <c r="D16" s="2">
        <v>180763</v>
      </c>
      <c r="E16" s="4">
        <v>282532.8</v>
      </c>
    </row>
    <row r="17" spans="1:5" x14ac:dyDescent="0.25">
      <c r="A17" s="10">
        <v>14</v>
      </c>
      <c r="B17" s="11" t="s">
        <v>13</v>
      </c>
      <c r="C17" s="2">
        <v>1724</v>
      </c>
      <c r="D17" s="2">
        <v>210192</v>
      </c>
      <c r="E17" s="4">
        <v>362370.3</v>
      </c>
    </row>
    <row r="18" spans="1:5" x14ac:dyDescent="0.25">
      <c r="A18" s="10">
        <v>15</v>
      </c>
      <c r="B18" s="11" t="s">
        <v>14</v>
      </c>
      <c r="C18" s="2">
        <v>1573</v>
      </c>
      <c r="D18" s="2">
        <v>218652</v>
      </c>
      <c r="E18" s="4">
        <v>343939.7</v>
      </c>
    </row>
    <row r="19" spans="1:5" x14ac:dyDescent="0.25">
      <c r="A19" s="10">
        <v>16</v>
      </c>
      <c r="B19" s="11" t="s">
        <v>15</v>
      </c>
      <c r="C19" s="2">
        <v>1692</v>
      </c>
      <c r="D19" s="2">
        <v>195931</v>
      </c>
      <c r="E19" s="4">
        <f t="shared" ref="E19:E20" si="0">C19*D19/1000</f>
        <v>331515.25199999998</v>
      </c>
    </row>
    <row r="20" spans="1:5" x14ac:dyDescent="0.25">
      <c r="A20" s="10">
        <v>17</v>
      </c>
      <c r="B20" s="11" t="s">
        <v>16</v>
      </c>
      <c r="C20" s="2">
        <v>1734</v>
      </c>
      <c r="D20" s="2">
        <v>202968</v>
      </c>
      <c r="E20" s="4">
        <f t="shared" si="0"/>
        <v>351946.51199999999</v>
      </c>
    </row>
    <row r="21" spans="1:5" x14ac:dyDescent="0.25">
      <c r="A21" s="10">
        <v>18</v>
      </c>
      <c r="B21" s="11" t="s">
        <v>17</v>
      </c>
      <c r="C21" s="2">
        <v>8167</v>
      </c>
      <c r="D21" s="2">
        <v>198658</v>
      </c>
      <c r="E21" s="4">
        <v>1622437.4</v>
      </c>
    </row>
    <row r="22" spans="1:5" x14ac:dyDescent="0.25">
      <c r="A22" s="10">
        <v>19</v>
      </c>
      <c r="B22" s="11" t="s">
        <v>18</v>
      </c>
      <c r="C22" s="2">
        <v>3324</v>
      </c>
      <c r="D22" s="2">
        <v>218741</v>
      </c>
      <c r="E22" s="4">
        <v>727093.6</v>
      </c>
    </row>
    <row r="23" spans="1:5" x14ac:dyDescent="0.25">
      <c r="A23" s="10">
        <v>20</v>
      </c>
      <c r="B23" s="11" t="s">
        <v>19</v>
      </c>
      <c r="C23" s="2">
        <v>718</v>
      </c>
      <c r="D23" s="2">
        <v>237142</v>
      </c>
      <c r="E23" s="4">
        <v>170268.3</v>
      </c>
    </row>
    <row r="24" spans="1:5" x14ac:dyDescent="0.25">
      <c r="A24" s="10">
        <v>21</v>
      </c>
      <c r="B24" s="11" t="s">
        <v>20</v>
      </c>
      <c r="C24" s="2">
        <v>1158</v>
      </c>
      <c r="D24" s="2">
        <v>212483</v>
      </c>
      <c r="E24" s="4">
        <v>246055.6</v>
      </c>
    </row>
    <row r="25" spans="1:5" x14ac:dyDescent="0.25">
      <c r="A25" s="10">
        <v>22</v>
      </c>
      <c r="B25" s="11" t="s">
        <v>21</v>
      </c>
      <c r="C25" s="2">
        <v>2162</v>
      </c>
      <c r="D25" s="2">
        <v>191882</v>
      </c>
      <c r="E25" s="4">
        <v>414849.7</v>
      </c>
    </row>
    <row r="26" spans="1:5" x14ac:dyDescent="0.25">
      <c r="A26" s="18"/>
      <c r="B26" s="19" t="s">
        <v>22</v>
      </c>
      <c r="C26" s="21">
        <f>SUM(C4:C25)</f>
        <v>112248</v>
      </c>
      <c r="D26" s="21">
        <f>E26/C26*1000</f>
        <v>190220.94793671157</v>
      </c>
      <c r="E26" s="22">
        <f>SUM(E4:E25)</f>
        <v>21351920.964000002</v>
      </c>
    </row>
    <row r="28" spans="1:5" x14ac:dyDescent="0.25">
      <c r="D28" s="13"/>
    </row>
  </sheetData>
  <mergeCells count="1">
    <mergeCell ref="A1:E1"/>
  </mergeCells>
  <pageMargins left="0.70866141732283472" right="0.15748031496062992" top="0.31496062992125984" bottom="0.74803149606299213" header="0.31496062992125984" footer="0.31496062992125984"/>
  <pageSetup paperSize="9" firstPageNumber="2389" orientation="portrait" useFirstPageNumber="1" horizontalDpi="4294967295" verticalDpi="4294967295" r:id="rId1"/>
  <headerFooter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G11" sqref="G11"/>
    </sheetView>
  </sheetViews>
  <sheetFormatPr defaultRowHeight="15.75" x14ac:dyDescent="0.25"/>
  <cols>
    <col min="1" max="1" width="6.140625" style="12" customWidth="1"/>
    <col min="2" max="2" width="27.42578125" style="12" customWidth="1"/>
    <col min="3" max="3" width="20.42578125" style="12" customWidth="1"/>
    <col min="4" max="4" width="15.85546875" style="12" customWidth="1"/>
    <col min="5" max="5" width="17.7109375" style="12" customWidth="1"/>
    <col min="6" max="6" width="20.42578125" style="13" customWidth="1"/>
    <col min="7" max="16384" width="9.140625" style="12"/>
  </cols>
  <sheetData>
    <row r="1" spans="1:5" ht="69" customHeight="1" x14ac:dyDescent="0.25">
      <c r="A1" s="31" t="s">
        <v>31</v>
      </c>
      <c r="B1" s="31"/>
      <c r="C1" s="31"/>
      <c r="D1" s="31"/>
      <c r="E1" s="31"/>
    </row>
    <row r="2" spans="1:5" ht="105" customHeight="1" x14ac:dyDescent="0.25">
      <c r="A2" s="14" t="s">
        <v>23</v>
      </c>
      <c r="B2" s="7" t="s">
        <v>24</v>
      </c>
      <c r="C2" s="8" t="s">
        <v>25</v>
      </c>
      <c r="D2" s="8" t="s">
        <v>27</v>
      </c>
      <c r="E2" s="8" t="s">
        <v>28</v>
      </c>
    </row>
    <row r="3" spans="1:5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</row>
    <row r="4" spans="1:5" x14ac:dyDescent="0.25">
      <c r="A4" s="10">
        <v>1</v>
      </c>
      <c r="B4" s="11" t="s">
        <v>0</v>
      </c>
      <c r="C4" s="2">
        <v>6332</v>
      </c>
      <c r="D4" s="2">
        <v>174402</v>
      </c>
      <c r="E4" s="4">
        <v>1104383.5</v>
      </c>
    </row>
    <row r="5" spans="1:5" x14ac:dyDescent="0.25">
      <c r="A5" s="10">
        <v>2</v>
      </c>
      <c r="B5" s="11" t="s">
        <v>1</v>
      </c>
      <c r="C5" s="2">
        <v>30045</v>
      </c>
      <c r="D5" s="2">
        <v>186510</v>
      </c>
      <c r="E5" s="4">
        <v>5603679</v>
      </c>
    </row>
    <row r="6" spans="1:5" x14ac:dyDescent="0.25">
      <c r="A6" s="10">
        <v>3</v>
      </c>
      <c r="B6" s="11" t="s">
        <v>2</v>
      </c>
      <c r="C6" s="2">
        <v>8703</v>
      </c>
      <c r="D6" s="2">
        <v>184095</v>
      </c>
      <c r="E6" s="4">
        <v>1602119.1</v>
      </c>
    </row>
    <row r="7" spans="1:5" x14ac:dyDescent="0.25">
      <c r="A7" s="10">
        <v>4</v>
      </c>
      <c r="B7" s="11" t="s">
        <v>3</v>
      </c>
      <c r="C7" s="2">
        <v>19590</v>
      </c>
      <c r="D7" s="2">
        <v>184552</v>
      </c>
      <c r="E7" s="4">
        <v>3615376.3</v>
      </c>
    </row>
    <row r="8" spans="1:5" x14ac:dyDescent="0.25">
      <c r="A8" s="10">
        <v>5</v>
      </c>
      <c r="B8" s="11" t="s">
        <v>4</v>
      </c>
      <c r="C8" s="2">
        <v>3223</v>
      </c>
      <c r="D8" s="2">
        <v>227565</v>
      </c>
      <c r="E8" s="4">
        <v>733440.6</v>
      </c>
    </row>
    <row r="9" spans="1:5" x14ac:dyDescent="0.25">
      <c r="A9" s="10">
        <v>6</v>
      </c>
      <c r="B9" s="11" t="s">
        <v>5</v>
      </c>
      <c r="C9" s="2">
        <v>2744</v>
      </c>
      <c r="D9" s="2">
        <v>205202</v>
      </c>
      <c r="E9" s="4">
        <v>563073</v>
      </c>
    </row>
    <row r="10" spans="1:5" x14ac:dyDescent="0.25">
      <c r="A10" s="10">
        <v>7</v>
      </c>
      <c r="B10" s="11" t="s">
        <v>6</v>
      </c>
      <c r="C10" s="2">
        <v>4295</v>
      </c>
      <c r="D10" s="2">
        <v>180589</v>
      </c>
      <c r="E10" s="4">
        <v>775630</v>
      </c>
    </row>
    <row r="11" spans="1:5" x14ac:dyDescent="0.25">
      <c r="A11" s="10">
        <v>8</v>
      </c>
      <c r="B11" s="11" t="s">
        <v>7</v>
      </c>
      <c r="C11" s="2">
        <v>2933</v>
      </c>
      <c r="D11" s="2">
        <v>180173</v>
      </c>
      <c r="E11" s="4">
        <v>528447</v>
      </c>
    </row>
    <row r="12" spans="1:5" x14ac:dyDescent="0.25">
      <c r="A12" s="10">
        <v>9</v>
      </c>
      <c r="B12" s="11" t="s">
        <v>8</v>
      </c>
      <c r="C12" s="2">
        <v>2478</v>
      </c>
      <c r="D12" s="2">
        <v>196062</v>
      </c>
      <c r="E12" s="4">
        <v>485841.5</v>
      </c>
    </row>
    <row r="13" spans="1:5" x14ac:dyDescent="0.25">
      <c r="A13" s="10">
        <v>10</v>
      </c>
      <c r="B13" s="11" t="s">
        <v>9</v>
      </c>
      <c r="C13" s="2">
        <v>4241</v>
      </c>
      <c r="D13" s="2">
        <v>176480</v>
      </c>
      <c r="E13" s="4">
        <v>748451.5</v>
      </c>
    </row>
    <row r="14" spans="1:5" x14ac:dyDescent="0.25">
      <c r="A14" s="10">
        <v>11</v>
      </c>
      <c r="B14" s="11" t="s">
        <v>10</v>
      </c>
      <c r="C14" s="2">
        <v>2580</v>
      </c>
      <c r="D14" s="2">
        <v>186533</v>
      </c>
      <c r="E14" s="4">
        <v>481256.3</v>
      </c>
    </row>
    <row r="15" spans="1:5" x14ac:dyDescent="0.25">
      <c r="A15" s="10">
        <v>12</v>
      </c>
      <c r="B15" s="11" t="s">
        <v>11</v>
      </c>
      <c r="C15" s="2">
        <v>1199</v>
      </c>
      <c r="D15" s="2">
        <v>186873</v>
      </c>
      <c r="E15" s="4">
        <v>224061</v>
      </c>
    </row>
    <row r="16" spans="1:5" x14ac:dyDescent="0.25">
      <c r="A16" s="10">
        <v>13</v>
      </c>
      <c r="B16" s="11" t="s">
        <v>12</v>
      </c>
      <c r="C16" s="2">
        <v>1563</v>
      </c>
      <c r="D16" s="2">
        <v>180763</v>
      </c>
      <c r="E16" s="4">
        <v>282532.8</v>
      </c>
    </row>
    <row r="17" spans="1:5" x14ac:dyDescent="0.25">
      <c r="A17" s="10">
        <v>14</v>
      </c>
      <c r="B17" s="11" t="s">
        <v>13</v>
      </c>
      <c r="C17" s="2">
        <v>1724</v>
      </c>
      <c r="D17" s="2">
        <v>210192</v>
      </c>
      <c r="E17" s="4">
        <v>362370.3</v>
      </c>
    </row>
    <row r="18" spans="1:5" x14ac:dyDescent="0.25">
      <c r="A18" s="10">
        <v>15</v>
      </c>
      <c r="B18" s="11" t="s">
        <v>14</v>
      </c>
      <c r="C18" s="2">
        <v>1573</v>
      </c>
      <c r="D18" s="2">
        <v>218652</v>
      </c>
      <c r="E18" s="4">
        <v>343939.7</v>
      </c>
    </row>
    <row r="19" spans="1:5" x14ac:dyDescent="0.25">
      <c r="A19" s="10">
        <v>16</v>
      </c>
      <c r="B19" s="11" t="s">
        <v>15</v>
      </c>
      <c r="C19" s="2">
        <v>1692</v>
      </c>
      <c r="D19" s="2">
        <v>195931</v>
      </c>
      <c r="E19" s="4">
        <v>331515.3</v>
      </c>
    </row>
    <row r="20" spans="1:5" x14ac:dyDescent="0.25">
      <c r="A20" s="10">
        <v>17</v>
      </c>
      <c r="B20" s="11" t="s">
        <v>16</v>
      </c>
      <c r="C20" s="2">
        <v>1734</v>
      </c>
      <c r="D20" s="2">
        <v>202968</v>
      </c>
      <c r="E20" s="4">
        <v>351946.5</v>
      </c>
    </row>
    <row r="21" spans="1:5" x14ac:dyDescent="0.25">
      <c r="A21" s="10">
        <v>18</v>
      </c>
      <c r="B21" s="11" t="s">
        <v>17</v>
      </c>
      <c r="C21" s="2">
        <v>8167</v>
      </c>
      <c r="D21" s="2">
        <v>198658</v>
      </c>
      <c r="E21" s="4">
        <v>1622437.4</v>
      </c>
    </row>
    <row r="22" spans="1:5" x14ac:dyDescent="0.25">
      <c r="A22" s="10">
        <v>19</v>
      </c>
      <c r="B22" s="11" t="s">
        <v>18</v>
      </c>
      <c r="C22" s="2">
        <v>3324</v>
      </c>
      <c r="D22" s="2">
        <v>218741</v>
      </c>
      <c r="E22" s="4">
        <v>727093.6</v>
      </c>
    </row>
    <row r="23" spans="1:5" x14ac:dyDescent="0.25">
      <c r="A23" s="10">
        <v>20</v>
      </c>
      <c r="B23" s="11" t="s">
        <v>19</v>
      </c>
      <c r="C23" s="2">
        <v>718</v>
      </c>
      <c r="D23" s="2">
        <v>237142</v>
      </c>
      <c r="E23" s="4">
        <v>170268.3</v>
      </c>
    </row>
    <row r="24" spans="1:5" x14ac:dyDescent="0.25">
      <c r="A24" s="10">
        <v>21</v>
      </c>
      <c r="B24" s="11" t="s">
        <v>20</v>
      </c>
      <c r="C24" s="2">
        <v>1158</v>
      </c>
      <c r="D24" s="2">
        <v>212483</v>
      </c>
      <c r="E24" s="4">
        <v>246055.6</v>
      </c>
    </row>
    <row r="25" spans="1:5" x14ac:dyDescent="0.25">
      <c r="A25" s="10">
        <v>22</v>
      </c>
      <c r="B25" s="11" t="s">
        <v>21</v>
      </c>
      <c r="C25" s="2">
        <v>2162</v>
      </c>
      <c r="D25" s="2">
        <v>191882</v>
      </c>
      <c r="E25" s="4">
        <v>414849.7</v>
      </c>
    </row>
    <row r="26" spans="1:5" x14ac:dyDescent="0.25">
      <c r="A26" s="18"/>
      <c r="B26" s="19" t="s">
        <v>22</v>
      </c>
      <c r="C26" s="21">
        <f>SUM(C4:C25)</f>
        <v>112178</v>
      </c>
      <c r="D26" s="21">
        <f>E26/C26*1000</f>
        <v>190044.10847046657</v>
      </c>
      <c r="E26" s="22">
        <f>SUM(E4:E25)</f>
        <v>21318768</v>
      </c>
    </row>
    <row r="28" spans="1:5" x14ac:dyDescent="0.25">
      <c r="D28" s="13"/>
    </row>
  </sheetData>
  <mergeCells count="1">
    <mergeCell ref="A1:E1"/>
  </mergeCells>
  <pageMargins left="0.70866141732283472" right="0.23622047244094491" top="0.31496062992125984" bottom="0.74803149606299213" header="0.31496062992125984" footer="0.31496062992125984"/>
  <pageSetup paperSize="9" firstPageNumber="2390" orientation="portrait" useFirstPageNumber="1" horizontalDpi="4294967295" verticalDpi="4294967295" r:id="rId1"/>
  <headerFooter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defaultRowHeight="15.75" x14ac:dyDescent="0.25"/>
  <cols>
    <col min="1" max="1" width="6.140625" style="12" customWidth="1"/>
    <col min="2" max="2" width="25" style="12" customWidth="1"/>
    <col min="3" max="3" width="27.7109375" style="12" customWidth="1"/>
    <col min="4" max="4" width="16.28515625" style="12" customWidth="1"/>
    <col min="5" max="5" width="19.28515625" style="12" customWidth="1"/>
    <col min="6" max="6" width="20.42578125" style="12" customWidth="1"/>
    <col min="7" max="16384" width="9.140625" style="12"/>
  </cols>
  <sheetData>
    <row r="1" spans="1:5" ht="51" customHeight="1" x14ac:dyDescent="0.25">
      <c r="A1" s="29" t="s">
        <v>32</v>
      </c>
      <c r="B1" s="29"/>
      <c r="C1" s="29"/>
      <c r="D1" s="29"/>
      <c r="E1" s="29"/>
    </row>
    <row r="2" spans="1:5" ht="63" customHeight="1" x14ac:dyDescent="0.25">
      <c r="A2" s="25" t="s">
        <v>23</v>
      </c>
      <c r="B2" s="7" t="s">
        <v>24</v>
      </c>
      <c r="C2" s="8" t="s">
        <v>25</v>
      </c>
      <c r="D2" s="8" t="s">
        <v>27</v>
      </c>
      <c r="E2" s="8" t="s">
        <v>28</v>
      </c>
    </row>
    <row r="3" spans="1:5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</row>
    <row r="4" spans="1:5" x14ac:dyDescent="0.25">
      <c r="A4" s="10">
        <v>1</v>
      </c>
      <c r="B4" s="11" t="s">
        <v>0</v>
      </c>
      <c r="C4" s="2">
        <v>6332</v>
      </c>
      <c r="D4" s="2">
        <v>174402</v>
      </c>
      <c r="E4" s="4">
        <v>1104383.5</v>
      </c>
    </row>
    <row r="5" spans="1:5" x14ac:dyDescent="0.25">
      <c r="A5" s="10">
        <v>2</v>
      </c>
      <c r="B5" s="11" t="s">
        <v>1</v>
      </c>
      <c r="C5" s="2">
        <v>30045</v>
      </c>
      <c r="D5" s="2">
        <v>186510</v>
      </c>
      <c r="E5" s="4">
        <v>5603679</v>
      </c>
    </row>
    <row r="6" spans="1:5" x14ac:dyDescent="0.25">
      <c r="A6" s="10">
        <v>3</v>
      </c>
      <c r="B6" s="11" t="s">
        <v>2</v>
      </c>
      <c r="C6" s="2">
        <v>8703</v>
      </c>
      <c r="D6" s="2">
        <v>184095</v>
      </c>
      <c r="E6" s="4">
        <v>1602119.1</v>
      </c>
    </row>
    <row r="7" spans="1:5" x14ac:dyDescent="0.25">
      <c r="A7" s="10">
        <v>4</v>
      </c>
      <c r="B7" s="11" t="s">
        <v>3</v>
      </c>
      <c r="C7" s="2">
        <v>19590</v>
      </c>
      <c r="D7" s="2">
        <v>184552</v>
      </c>
      <c r="E7" s="4">
        <v>3615376.3</v>
      </c>
    </row>
    <row r="8" spans="1:5" x14ac:dyDescent="0.25">
      <c r="A8" s="10">
        <v>5</v>
      </c>
      <c r="B8" s="11" t="s">
        <v>4</v>
      </c>
      <c r="C8" s="2">
        <v>3223</v>
      </c>
      <c r="D8" s="2">
        <v>227565</v>
      </c>
      <c r="E8" s="4">
        <v>733440.6</v>
      </c>
    </row>
    <row r="9" spans="1:5" x14ac:dyDescent="0.25">
      <c r="A9" s="10">
        <v>6</v>
      </c>
      <c r="B9" s="11" t="s">
        <v>5</v>
      </c>
      <c r="C9" s="2">
        <v>2744</v>
      </c>
      <c r="D9" s="2">
        <v>205202</v>
      </c>
      <c r="E9" s="4">
        <v>563073</v>
      </c>
    </row>
    <row r="10" spans="1:5" x14ac:dyDescent="0.25">
      <c r="A10" s="10">
        <v>7</v>
      </c>
      <c r="B10" s="11" t="s">
        <v>6</v>
      </c>
      <c r="C10" s="2">
        <v>4295</v>
      </c>
      <c r="D10" s="2">
        <v>180589</v>
      </c>
      <c r="E10" s="4">
        <v>775630</v>
      </c>
    </row>
    <row r="11" spans="1:5" x14ac:dyDescent="0.25">
      <c r="A11" s="10">
        <v>8</v>
      </c>
      <c r="B11" s="11" t="s">
        <v>7</v>
      </c>
      <c r="C11" s="2">
        <v>2933</v>
      </c>
      <c r="D11" s="2">
        <v>180173</v>
      </c>
      <c r="E11" s="4">
        <v>528447</v>
      </c>
    </row>
    <row r="12" spans="1:5" x14ac:dyDescent="0.25">
      <c r="A12" s="10">
        <v>9</v>
      </c>
      <c r="B12" s="11" t="s">
        <v>8</v>
      </c>
      <c r="C12" s="2">
        <v>2478</v>
      </c>
      <c r="D12" s="2">
        <v>196062</v>
      </c>
      <c r="E12" s="4">
        <v>485841.5</v>
      </c>
    </row>
    <row r="13" spans="1:5" x14ac:dyDescent="0.25">
      <c r="A13" s="10">
        <v>10</v>
      </c>
      <c r="B13" s="11" t="s">
        <v>9</v>
      </c>
      <c r="C13" s="2">
        <v>4241</v>
      </c>
      <c r="D13" s="2">
        <v>176480</v>
      </c>
      <c r="E13" s="4">
        <v>748451.5</v>
      </c>
    </row>
    <row r="14" spans="1:5" x14ac:dyDescent="0.25">
      <c r="A14" s="10">
        <v>11</v>
      </c>
      <c r="B14" s="11" t="s">
        <v>10</v>
      </c>
      <c r="C14" s="2">
        <v>2580</v>
      </c>
      <c r="D14" s="2">
        <v>186533</v>
      </c>
      <c r="E14" s="4">
        <v>481256.3</v>
      </c>
    </row>
    <row r="15" spans="1:5" x14ac:dyDescent="0.25">
      <c r="A15" s="10">
        <v>12</v>
      </c>
      <c r="B15" s="11" t="s">
        <v>11</v>
      </c>
      <c r="C15" s="2">
        <v>1199</v>
      </c>
      <c r="D15" s="2">
        <v>186873</v>
      </c>
      <c r="E15" s="4">
        <v>224061</v>
      </c>
    </row>
    <row r="16" spans="1:5" x14ac:dyDescent="0.25">
      <c r="A16" s="10">
        <v>13</v>
      </c>
      <c r="B16" s="11" t="s">
        <v>12</v>
      </c>
      <c r="C16" s="2">
        <v>1563</v>
      </c>
      <c r="D16" s="2">
        <v>180763</v>
      </c>
      <c r="E16" s="4">
        <v>282532.8</v>
      </c>
    </row>
    <row r="17" spans="1:5" x14ac:dyDescent="0.25">
      <c r="A17" s="10">
        <v>14</v>
      </c>
      <c r="B17" s="11" t="s">
        <v>13</v>
      </c>
      <c r="C17" s="2">
        <v>1724</v>
      </c>
      <c r="D17" s="2">
        <v>210192</v>
      </c>
      <c r="E17" s="4">
        <v>362370.3</v>
      </c>
    </row>
    <row r="18" spans="1:5" x14ac:dyDescent="0.25">
      <c r="A18" s="10">
        <v>15</v>
      </c>
      <c r="B18" s="11" t="s">
        <v>14</v>
      </c>
      <c r="C18" s="2">
        <v>1573</v>
      </c>
      <c r="D18" s="2">
        <v>218652</v>
      </c>
      <c r="E18" s="4">
        <v>343939.7</v>
      </c>
    </row>
    <row r="19" spans="1:5" x14ac:dyDescent="0.25">
      <c r="A19" s="10">
        <v>16</v>
      </c>
      <c r="B19" s="11" t="s">
        <v>15</v>
      </c>
      <c r="C19" s="2">
        <v>1692</v>
      </c>
      <c r="D19" s="2">
        <v>195931</v>
      </c>
      <c r="E19" s="4">
        <v>331515.3</v>
      </c>
    </row>
    <row r="20" spans="1:5" x14ac:dyDescent="0.25">
      <c r="A20" s="10">
        <v>17</v>
      </c>
      <c r="B20" s="11" t="s">
        <v>16</v>
      </c>
      <c r="C20" s="2">
        <v>1734</v>
      </c>
      <c r="D20" s="2">
        <v>202968</v>
      </c>
      <c r="E20" s="4">
        <v>351946.5</v>
      </c>
    </row>
    <row r="21" spans="1:5" x14ac:dyDescent="0.25">
      <c r="A21" s="10">
        <v>18</v>
      </c>
      <c r="B21" s="11" t="s">
        <v>17</v>
      </c>
      <c r="C21" s="2">
        <v>8167</v>
      </c>
      <c r="D21" s="2">
        <v>198658</v>
      </c>
      <c r="E21" s="4">
        <v>1622437.4</v>
      </c>
    </row>
    <row r="22" spans="1:5" x14ac:dyDescent="0.25">
      <c r="A22" s="10">
        <v>19</v>
      </c>
      <c r="B22" s="11" t="s">
        <v>18</v>
      </c>
      <c r="C22" s="2">
        <v>3324</v>
      </c>
      <c r="D22" s="2">
        <v>218741</v>
      </c>
      <c r="E22" s="4">
        <v>727093.6</v>
      </c>
    </row>
    <row r="23" spans="1:5" x14ac:dyDescent="0.25">
      <c r="A23" s="10">
        <v>20</v>
      </c>
      <c r="B23" s="11" t="s">
        <v>19</v>
      </c>
      <c r="C23" s="2">
        <v>718</v>
      </c>
      <c r="D23" s="2">
        <v>237142</v>
      </c>
      <c r="E23" s="4">
        <v>170268.3</v>
      </c>
    </row>
    <row r="24" spans="1:5" x14ac:dyDescent="0.25">
      <c r="A24" s="10">
        <v>21</v>
      </c>
      <c r="B24" s="11" t="s">
        <v>20</v>
      </c>
      <c r="C24" s="2">
        <v>1158</v>
      </c>
      <c r="D24" s="2">
        <v>212483</v>
      </c>
      <c r="E24" s="4">
        <v>246055.6</v>
      </c>
    </row>
    <row r="25" spans="1:5" x14ac:dyDescent="0.25">
      <c r="A25" s="10">
        <v>22</v>
      </c>
      <c r="B25" s="11" t="s">
        <v>21</v>
      </c>
      <c r="C25" s="2">
        <v>2162</v>
      </c>
      <c r="D25" s="2">
        <v>191882</v>
      </c>
      <c r="E25" s="4">
        <v>414849.7</v>
      </c>
    </row>
    <row r="26" spans="1:5" x14ac:dyDescent="0.25">
      <c r="A26" s="18"/>
      <c r="B26" s="19" t="s">
        <v>22</v>
      </c>
      <c r="C26" s="21">
        <f>SUM(C4:C25)</f>
        <v>112178</v>
      </c>
      <c r="D26" s="21">
        <f>E26/C26*1000</f>
        <v>190044.10847046657</v>
      </c>
      <c r="E26" s="22">
        <f>SUM(E4:E25)</f>
        <v>21318768</v>
      </c>
    </row>
    <row r="28" spans="1:5" x14ac:dyDescent="0.25">
      <c r="D28" s="13"/>
    </row>
  </sheetData>
  <mergeCells count="1">
    <mergeCell ref="A1:E1"/>
  </mergeCells>
  <pageMargins left="0.39370078740157483" right="0.35433070866141736" top="0.8" bottom="0.74803149606299213" header="0.44" footer="0.31496062992125984"/>
  <pageSetup paperSize="9" firstPageNumber="2391" orientation="portrait" useFirstPageNumber="1" horizontalDpi="4294967295" verticalDpi="4294967295" r:id="rId1"/>
  <headerFooter>
    <oddHeader>&amp;R&amp;P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defaultRowHeight="15.75" x14ac:dyDescent="0.25"/>
  <cols>
    <col min="1" max="1" width="6.140625" style="12" customWidth="1"/>
    <col min="2" max="2" width="27.7109375" style="12" customWidth="1"/>
    <col min="3" max="3" width="22.42578125" style="12" customWidth="1"/>
    <col min="4" max="4" width="15.85546875" style="12" customWidth="1"/>
    <col min="5" max="5" width="19.28515625" style="12" customWidth="1"/>
    <col min="6" max="6" width="20.42578125" style="12" customWidth="1"/>
    <col min="7" max="16384" width="9.140625" style="12"/>
  </cols>
  <sheetData>
    <row r="1" spans="1:5" ht="54" customHeight="1" x14ac:dyDescent="0.25">
      <c r="A1" s="31" t="s">
        <v>29</v>
      </c>
      <c r="B1" s="31"/>
      <c r="C1" s="31"/>
      <c r="D1" s="31"/>
      <c r="E1" s="31"/>
    </row>
    <row r="2" spans="1:5" ht="99" customHeight="1" x14ac:dyDescent="0.25">
      <c r="A2" s="14" t="s">
        <v>23</v>
      </c>
      <c r="B2" s="7" t="s">
        <v>24</v>
      </c>
      <c r="C2" s="8" t="s">
        <v>25</v>
      </c>
      <c r="D2" s="8" t="s">
        <v>27</v>
      </c>
      <c r="E2" s="8" t="s">
        <v>28</v>
      </c>
    </row>
    <row r="3" spans="1:5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</row>
    <row r="4" spans="1:5" x14ac:dyDescent="0.25">
      <c r="A4" s="10">
        <v>1</v>
      </c>
      <c r="B4" s="11" t="s">
        <v>0</v>
      </c>
      <c r="C4" s="2">
        <v>16721</v>
      </c>
      <c r="D4" s="2">
        <v>126438</v>
      </c>
      <c r="E4" s="4">
        <v>2114177.2999999998</v>
      </c>
    </row>
    <row r="5" spans="1:5" x14ac:dyDescent="0.25">
      <c r="A5" s="10">
        <v>2</v>
      </c>
      <c r="B5" s="11" t="s">
        <v>1</v>
      </c>
      <c r="C5" s="2">
        <v>55381</v>
      </c>
      <c r="D5" s="2">
        <v>119865</v>
      </c>
      <c r="E5" s="4">
        <v>6638227.2000000002</v>
      </c>
    </row>
    <row r="6" spans="1:5" x14ac:dyDescent="0.25">
      <c r="A6" s="10">
        <v>3</v>
      </c>
      <c r="B6" s="11" t="s">
        <v>2</v>
      </c>
      <c r="C6" s="2">
        <v>14524</v>
      </c>
      <c r="D6" s="2">
        <v>115310</v>
      </c>
      <c r="E6" s="4">
        <v>1674764.8</v>
      </c>
    </row>
    <row r="7" spans="1:5" x14ac:dyDescent="0.25">
      <c r="A7" s="10">
        <v>4</v>
      </c>
      <c r="B7" s="11" t="s">
        <v>3</v>
      </c>
      <c r="C7" s="2">
        <v>34561</v>
      </c>
      <c r="D7" s="2">
        <v>112127</v>
      </c>
      <c r="E7" s="4">
        <v>3875236.7</v>
      </c>
    </row>
    <row r="8" spans="1:5" x14ac:dyDescent="0.25">
      <c r="A8" s="10">
        <v>5</v>
      </c>
      <c r="B8" s="11" t="s">
        <v>4</v>
      </c>
      <c r="C8" s="2">
        <v>7960</v>
      </c>
      <c r="D8" s="2">
        <v>124086</v>
      </c>
      <c r="E8" s="4">
        <v>987721.8</v>
      </c>
    </row>
    <row r="9" spans="1:5" x14ac:dyDescent="0.25">
      <c r="A9" s="10">
        <v>6</v>
      </c>
      <c r="B9" s="11" t="s">
        <v>5</v>
      </c>
      <c r="C9" s="2">
        <v>5394</v>
      </c>
      <c r="D9" s="2">
        <v>120574</v>
      </c>
      <c r="E9" s="4">
        <v>650378.1</v>
      </c>
    </row>
    <row r="10" spans="1:5" x14ac:dyDescent="0.25">
      <c r="A10" s="10">
        <v>7</v>
      </c>
      <c r="B10" s="11" t="s">
        <v>6</v>
      </c>
      <c r="C10" s="2">
        <v>8052</v>
      </c>
      <c r="D10" s="2">
        <v>112310</v>
      </c>
      <c r="E10" s="4">
        <v>904322.6</v>
      </c>
    </row>
    <row r="11" spans="1:5" x14ac:dyDescent="0.25">
      <c r="A11" s="10">
        <v>8</v>
      </c>
      <c r="B11" s="11" t="s">
        <v>7</v>
      </c>
      <c r="C11" s="2">
        <v>5645</v>
      </c>
      <c r="D11" s="2">
        <v>112257</v>
      </c>
      <c r="E11" s="4">
        <v>633688</v>
      </c>
    </row>
    <row r="12" spans="1:5" x14ac:dyDescent="0.25">
      <c r="A12" s="10">
        <v>9</v>
      </c>
      <c r="B12" s="11" t="s">
        <v>8</v>
      </c>
      <c r="C12" s="2">
        <v>5304</v>
      </c>
      <c r="D12" s="2">
        <v>120655</v>
      </c>
      <c r="E12" s="4">
        <v>639952.30000000005</v>
      </c>
    </row>
    <row r="13" spans="1:5" x14ac:dyDescent="0.25">
      <c r="A13" s="10">
        <v>10</v>
      </c>
      <c r="B13" s="11" t="s">
        <v>9</v>
      </c>
      <c r="C13" s="2">
        <v>8380</v>
      </c>
      <c r="D13" s="2">
        <v>113329</v>
      </c>
      <c r="E13" s="4">
        <v>949697.5</v>
      </c>
    </row>
    <row r="14" spans="1:5" x14ac:dyDescent="0.25">
      <c r="A14" s="10">
        <v>11</v>
      </c>
      <c r="B14" s="11" t="s">
        <v>10</v>
      </c>
      <c r="C14" s="2">
        <v>6099</v>
      </c>
      <c r="D14" s="2">
        <v>129908</v>
      </c>
      <c r="E14" s="4">
        <v>792310.6</v>
      </c>
    </row>
    <row r="15" spans="1:5" x14ac:dyDescent="0.25">
      <c r="A15" s="10">
        <v>12</v>
      </c>
      <c r="B15" s="11" t="s">
        <v>11</v>
      </c>
      <c r="C15" s="2">
        <v>2236</v>
      </c>
      <c r="D15" s="2">
        <v>122288</v>
      </c>
      <c r="E15" s="4">
        <v>273435.90000000002</v>
      </c>
    </row>
    <row r="16" spans="1:5" x14ac:dyDescent="0.25">
      <c r="A16" s="10">
        <v>13</v>
      </c>
      <c r="B16" s="11" t="s">
        <v>12</v>
      </c>
      <c r="C16" s="2">
        <v>6804</v>
      </c>
      <c r="D16" s="2">
        <v>139381</v>
      </c>
      <c r="E16" s="4">
        <v>948349.1</v>
      </c>
    </row>
    <row r="17" spans="1:5" x14ac:dyDescent="0.25">
      <c r="A17" s="10">
        <v>14</v>
      </c>
      <c r="B17" s="11" t="s">
        <v>13</v>
      </c>
      <c r="C17" s="2">
        <v>4379</v>
      </c>
      <c r="D17" s="2">
        <v>180463</v>
      </c>
      <c r="E17" s="4">
        <v>790247</v>
      </c>
    </row>
    <row r="18" spans="1:5" x14ac:dyDescent="0.25">
      <c r="A18" s="10">
        <v>15</v>
      </c>
      <c r="B18" s="11" t="s">
        <v>14</v>
      </c>
      <c r="C18" s="2">
        <v>4014</v>
      </c>
      <c r="D18" s="2">
        <v>208917</v>
      </c>
      <c r="E18" s="4">
        <v>838592.2</v>
      </c>
    </row>
    <row r="19" spans="1:5" x14ac:dyDescent="0.25">
      <c r="A19" s="10">
        <v>16</v>
      </c>
      <c r="B19" s="11" t="s">
        <v>15</v>
      </c>
      <c r="C19" s="2">
        <v>4992</v>
      </c>
      <c r="D19" s="2">
        <v>207632</v>
      </c>
      <c r="E19" s="4">
        <v>1036500.8</v>
      </c>
    </row>
    <row r="20" spans="1:5" x14ac:dyDescent="0.25">
      <c r="A20" s="10">
        <v>17</v>
      </c>
      <c r="B20" s="11" t="s">
        <v>16</v>
      </c>
      <c r="C20" s="2">
        <v>4860</v>
      </c>
      <c r="D20" s="2">
        <v>207819</v>
      </c>
      <c r="E20" s="4">
        <v>1010002.4</v>
      </c>
    </row>
    <row r="21" spans="1:5" x14ac:dyDescent="0.25">
      <c r="A21" s="10">
        <v>18</v>
      </c>
      <c r="B21" s="11" t="s">
        <v>17</v>
      </c>
      <c r="C21" s="2">
        <v>17798</v>
      </c>
      <c r="D21" s="2">
        <v>135291</v>
      </c>
      <c r="E21" s="4">
        <v>2407909.2999999998</v>
      </c>
    </row>
    <row r="22" spans="1:5" x14ac:dyDescent="0.25">
      <c r="A22" s="10">
        <v>19</v>
      </c>
      <c r="B22" s="11" t="s">
        <v>18</v>
      </c>
      <c r="C22" s="2">
        <v>6306</v>
      </c>
      <c r="D22" s="2">
        <v>140079</v>
      </c>
      <c r="E22" s="4">
        <v>883339.2</v>
      </c>
    </row>
    <row r="23" spans="1:5" x14ac:dyDescent="0.25">
      <c r="A23" s="10">
        <v>20</v>
      </c>
      <c r="B23" s="11" t="s">
        <v>19</v>
      </c>
      <c r="C23" s="2">
        <v>2557</v>
      </c>
      <c r="D23" s="2">
        <v>399630</v>
      </c>
      <c r="E23" s="4">
        <v>1021853.3</v>
      </c>
    </row>
    <row r="24" spans="1:5" x14ac:dyDescent="0.25">
      <c r="A24" s="10">
        <v>21</v>
      </c>
      <c r="B24" s="11" t="s">
        <v>20</v>
      </c>
      <c r="C24" s="2">
        <v>4864</v>
      </c>
      <c r="D24" s="2">
        <v>222754</v>
      </c>
      <c r="E24" s="4">
        <v>1083473.3</v>
      </c>
    </row>
    <row r="25" spans="1:5" x14ac:dyDescent="0.25">
      <c r="A25" s="10">
        <v>22</v>
      </c>
      <c r="B25" s="11" t="s">
        <v>21</v>
      </c>
      <c r="C25" s="2">
        <v>5266</v>
      </c>
      <c r="D25" s="2">
        <v>178864</v>
      </c>
      <c r="E25" s="4">
        <v>941896</v>
      </c>
    </row>
    <row r="26" spans="1:5" x14ac:dyDescent="0.25">
      <c r="A26" s="18"/>
      <c r="B26" s="19" t="s">
        <v>22</v>
      </c>
      <c r="C26" s="21">
        <f>SUM(C4:C25)</f>
        <v>232097</v>
      </c>
      <c r="D26" s="21">
        <f>E26/C26*1000</f>
        <v>133978.79076420638</v>
      </c>
      <c r="E26" s="22">
        <f>SUM(E4:E25)</f>
        <v>31096075.400000002</v>
      </c>
    </row>
    <row r="28" spans="1:5" x14ac:dyDescent="0.25">
      <c r="D28" s="13"/>
    </row>
  </sheetData>
  <mergeCells count="1">
    <mergeCell ref="A1:E1"/>
  </mergeCells>
  <pageMargins left="0.51181102362204722" right="0.15748031496062992" top="0.31496062992125984" bottom="0.74803149606299213" header="0.31496062992125984" footer="0.31496062992125984"/>
  <pageSetup paperSize="9" firstPageNumber="2392" orientation="portrait" useFirstPageNumber="1" horizontalDpi="4294967295" verticalDpi="4294967295" r:id="rId1"/>
  <headerFooter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defaultRowHeight="15.75" x14ac:dyDescent="0.25"/>
  <cols>
    <col min="1" max="1" width="6.7109375" style="12" customWidth="1"/>
    <col min="2" max="2" width="25" style="12" customWidth="1"/>
    <col min="3" max="3" width="24.140625" style="12" customWidth="1"/>
    <col min="4" max="4" width="17.7109375" style="12" customWidth="1"/>
    <col min="5" max="5" width="19.28515625" style="12" customWidth="1"/>
    <col min="6" max="6" width="20.42578125" style="12" customWidth="1"/>
    <col min="7" max="16384" width="9.140625" style="12"/>
  </cols>
  <sheetData>
    <row r="1" spans="1:5" ht="45" customHeight="1" x14ac:dyDescent="0.25">
      <c r="A1" s="29" t="s">
        <v>33</v>
      </c>
      <c r="B1" s="29"/>
      <c r="C1" s="29"/>
      <c r="D1" s="29"/>
      <c r="E1" s="29"/>
    </row>
    <row r="2" spans="1:5" ht="108" customHeight="1" x14ac:dyDescent="0.25">
      <c r="A2" s="14" t="s">
        <v>23</v>
      </c>
      <c r="B2" s="7" t="s">
        <v>24</v>
      </c>
      <c r="C2" s="8" t="s">
        <v>25</v>
      </c>
      <c r="D2" s="8" t="s">
        <v>27</v>
      </c>
      <c r="E2" s="8" t="s">
        <v>28</v>
      </c>
    </row>
    <row r="3" spans="1:5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</row>
    <row r="4" spans="1:5" x14ac:dyDescent="0.25">
      <c r="A4" s="10">
        <v>1</v>
      </c>
      <c r="B4" s="11" t="s">
        <v>0</v>
      </c>
      <c r="C4" s="2">
        <v>13508</v>
      </c>
      <c r="D4" s="2">
        <v>130265</v>
      </c>
      <c r="E4" s="4">
        <v>1759616.4</v>
      </c>
    </row>
    <row r="5" spans="1:5" x14ac:dyDescent="0.25">
      <c r="A5" s="10">
        <v>2</v>
      </c>
      <c r="B5" s="11" t="s">
        <v>1</v>
      </c>
      <c r="C5" s="2">
        <v>46181</v>
      </c>
      <c r="D5" s="2">
        <v>122659</v>
      </c>
      <c r="E5" s="4">
        <v>5664514</v>
      </c>
    </row>
    <row r="6" spans="1:5" x14ac:dyDescent="0.25">
      <c r="A6" s="10">
        <v>3</v>
      </c>
      <c r="B6" s="11" t="s">
        <v>2</v>
      </c>
      <c r="C6" s="2">
        <v>13224</v>
      </c>
      <c r="D6" s="2">
        <v>115956</v>
      </c>
      <c r="E6" s="4">
        <v>1533399</v>
      </c>
    </row>
    <row r="7" spans="1:5" x14ac:dyDescent="0.25">
      <c r="A7" s="10">
        <v>4</v>
      </c>
      <c r="B7" s="11" t="s">
        <v>3</v>
      </c>
      <c r="C7" s="2">
        <v>28961</v>
      </c>
      <c r="D7" s="2">
        <v>113493</v>
      </c>
      <c r="E7" s="4">
        <v>3286870.2</v>
      </c>
    </row>
    <row r="8" spans="1:5" x14ac:dyDescent="0.25">
      <c r="A8" s="10">
        <v>5</v>
      </c>
      <c r="B8" s="11" t="s">
        <v>4</v>
      </c>
      <c r="C8" s="2">
        <v>7722</v>
      </c>
      <c r="D8" s="2">
        <v>124444</v>
      </c>
      <c r="E8" s="4">
        <v>960913.5</v>
      </c>
    </row>
    <row r="9" spans="1:5" x14ac:dyDescent="0.25">
      <c r="A9" s="10">
        <v>6</v>
      </c>
      <c r="B9" s="11" t="s">
        <v>5</v>
      </c>
      <c r="C9" s="2">
        <v>5394</v>
      </c>
      <c r="D9" s="2">
        <v>120574</v>
      </c>
      <c r="E9" s="4">
        <v>650378.1</v>
      </c>
    </row>
    <row r="10" spans="1:5" x14ac:dyDescent="0.25">
      <c r="A10" s="10">
        <v>7</v>
      </c>
      <c r="B10" s="11" t="s">
        <v>6</v>
      </c>
      <c r="C10" s="2">
        <v>8052</v>
      </c>
      <c r="D10" s="2">
        <v>112310</v>
      </c>
      <c r="E10" s="4">
        <v>904322.6</v>
      </c>
    </row>
    <row r="11" spans="1:5" x14ac:dyDescent="0.25">
      <c r="A11" s="10">
        <v>8</v>
      </c>
      <c r="B11" s="11" t="s">
        <v>7</v>
      </c>
      <c r="C11" s="2">
        <v>5645</v>
      </c>
      <c r="D11" s="2">
        <v>112257</v>
      </c>
      <c r="E11" s="4">
        <v>633688</v>
      </c>
    </row>
    <row r="12" spans="1:5" x14ac:dyDescent="0.25">
      <c r="A12" s="10">
        <v>9</v>
      </c>
      <c r="B12" s="11" t="s">
        <v>8</v>
      </c>
      <c r="C12" s="2">
        <v>5304</v>
      </c>
      <c r="D12" s="2">
        <v>120655</v>
      </c>
      <c r="E12" s="4">
        <v>639952.30000000005</v>
      </c>
    </row>
    <row r="13" spans="1:5" x14ac:dyDescent="0.25">
      <c r="A13" s="10">
        <v>10</v>
      </c>
      <c r="B13" s="11" t="s">
        <v>9</v>
      </c>
      <c r="C13" s="2">
        <v>8380</v>
      </c>
      <c r="D13" s="2">
        <v>113329</v>
      </c>
      <c r="E13" s="4">
        <v>949697.5</v>
      </c>
    </row>
    <row r="14" spans="1:5" x14ac:dyDescent="0.25">
      <c r="A14" s="10">
        <v>11</v>
      </c>
      <c r="B14" s="11" t="s">
        <v>10</v>
      </c>
      <c r="C14" s="2">
        <v>6099</v>
      </c>
      <c r="D14" s="2">
        <v>129908</v>
      </c>
      <c r="E14" s="4">
        <v>792310.6</v>
      </c>
    </row>
    <row r="15" spans="1:5" x14ac:dyDescent="0.25">
      <c r="A15" s="10">
        <v>12</v>
      </c>
      <c r="B15" s="11" t="s">
        <v>11</v>
      </c>
      <c r="C15" s="2">
        <v>2236</v>
      </c>
      <c r="D15" s="2">
        <v>122288</v>
      </c>
      <c r="E15" s="4">
        <v>273435.90000000002</v>
      </c>
    </row>
    <row r="16" spans="1:5" x14ac:dyDescent="0.25">
      <c r="A16" s="10">
        <v>13</v>
      </c>
      <c r="B16" s="11" t="s">
        <v>12</v>
      </c>
      <c r="C16" s="2">
        <v>6804</v>
      </c>
      <c r="D16" s="2">
        <v>139381</v>
      </c>
      <c r="E16" s="4">
        <v>948349</v>
      </c>
    </row>
    <row r="17" spans="1:5" x14ac:dyDescent="0.25">
      <c r="A17" s="10">
        <v>14</v>
      </c>
      <c r="B17" s="11" t="s">
        <v>13</v>
      </c>
      <c r="C17" s="2">
        <v>4379</v>
      </c>
      <c r="D17" s="2">
        <v>180462</v>
      </c>
      <c r="E17" s="4">
        <v>790247</v>
      </c>
    </row>
    <row r="18" spans="1:5" x14ac:dyDescent="0.25">
      <c r="A18" s="10">
        <v>15</v>
      </c>
      <c r="B18" s="11" t="s">
        <v>14</v>
      </c>
      <c r="C18" s="2">
        <v>4014</v>
      </c>
      <c r="D18" s="2">
        <v>208917</v>
      </c>
      <c r="E18" s="4">
        <v>838592.2</v>
      </c>
    </row>
    <row r="19" spans="1:5" x14ac:dyDescent="0.25">
      <c r="A19" s="10">
        <v>16</v>
      </c>
      <c r="B19" s="11" t="s">
        <v>15</v>
      </c>
      <c r="C19" s="2">
        <v>4992</v>
      </c>
      <c r="D19" s="2">
        <v>207632</v>
      </c>
      <c r="E19" s="4">
        <v>1036500.8</v>
      </c>
    </row>
    <row r="20" spans="1:5" x14ac:dyDescent="0.25">
      <c r="A20" s="10">
        <v>17</v>
      </c>
      <c r="B20" s="11" t="s">
        <v>16</v>
      </c>
      <c r="C20" s="2">
        <v>4860</v>
      </c>
      <c r="D20" s="2">
        <v>207819</v>
      </c>
      <c r="E20" s="4">
        <v>1010002.4</v>
      </c>
    </row>
    <row r="21" spans="1:5" x14ac:dyDescent="0.25">
      <c r="A21" s="10">
        <v>18</v>
      </c>
      <c r="B21" s="11" t="s">
        <v>17</v>
      </c>
      <c r="C21" s="2">
        <v>17798</v>
      </c>
      <c r="D21" s="2">
        <v>135291</v>
      </c>
      <c r="E21" s="4">
        <v>2407909.2999999998</v>
      </c>
    </row>
    <row r="22" spans="1:5" x14ac:dyDescent="0.25">
      <c r="A22" s="10">
        <v>19</v>
      </c>
      <c r="B22" s="11" t="s">
        <v>18</v>
      </c>
      <c r="C22" s="2">
        <v>6306</v>
      </c>
      <c r="D22" s="2">
        <v>140079</v>
      </c>
      <c r="E22" s="4">
        <v>883339.2</v>
      </c>
    </row>
    <row r="23" spans="1:5" x14ac:dyDescent="0.25">
      <c r="A23" s="10">
        <v>20</v>
      </c>
      <c r="B23" s="11" t="s">
        <v>19</v>
      </c>
      <c r="C23" s="2">
        <v>2557</v>
      </c>
      <c r="D23" s="2">
        <v>399630</v>
      </c>
      <c r="E23" s="4">
        <v>1021853.3</v>
      </c>
    </row>
    <row r="24" spans="1:5" x14ac:dyDescent="0.25">
      <c r="A24" s="10">
        <v>21</v>
      </c>
      <c r="B24" s="11" t="s">
        <v>20</v>
      </c>
      <c r="C24" s="2">
        <v>4864</v>
      </c>
      <c r="D24" s="2">
        <v>222754</v>
      </c>
      <c r="E24" s="4">
        <v>1083473.3</v>
      </c>
    </row>
    <row r="25" spans="1:5" x14ac:dyDescent="0.25">
      <c r="A25" s="10">
        <v>22</v>
      </c>
      <c r="B25" s="11" t="s">
        <v>21</v>
      </c>
      <c r="C25" s="2">
        <v>5266</v>
      </c>
      <c r="D25" s="2">
        <v>178864</v>
      </c>
      <c r="E25" s="4">
        <v>941896</v>
      </c>
    </row>
    <row r="26" spans="1:5" x14ac:dyDescent="0.25">
      <c r="A26" s="18"/>
      <c r="B26" s="19" t="s">
        <v>22</v>
      </c>
      <c r="C26" s="21">
        <f>SUM(C4:C25)</f>
        <v>212546</v>
      </c>
      <c r="D26" s="21">
        <f>E26/C26*1000</f>
        <v>136494.03235064409</v>
      </c>
      <c r="E26" s="22">
        <f>SUM(E4:E25)</f>
        <v>29011260.600000001</v>
      </c>
    </row>
    <row r="28" spans="1:5" x14ac:dyDescent="0.25">
      <c r="D28" s="13"/>
    </row>
  </sheetData>
  <mergeCells count="1">
    <mergeCell ref="A1:E1"/>
  </mergeCells>
  <pageMargins left="0.51181102362204722" right="0.23622047244094491" top="0.35433070866141736" bottom="0.74803149606299213" header="0.31496062992125984" footer="0.31496062992125984"/>
  <pageSetup paperSize="9" firstPageNumber="2393" orientation="portrait" useFirstPageNumber="1" horizontalDpi="4294967295" verticalDpi="4294967295" r:id="rId1"/>
  <headerFooter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defaultRowHeight="15.75" x14ac:dyDescent="0.25"/>
  <cols>
    <col min="1" max="1" width="6.140625" style="12" customWidth="1"/>
    <col min="2" max="2" width="30.28515625" style="12" customWidth="1"/>
    <col min="3" max="3" width="20.85546875" style="12" customWidth="1"/>
    <col min="4" max="4" width="13.85546875" style="12" customWidth="1"/>
    <col min="5" max="5" width="19.28515625" style="12" customWidth="1"/>
    <col min="6" max="6" width="20.42578125" style="12" customWidth="1"/>
    <col min="7" max="16384" width="9.140625" style="12"/>
  </cols>
  <sheetData>
    <row r="1" spans="1:5" ht="48.75" customHeight="1" x14ac:dyDescent="0.25">
      <c r="A1" s="29" t="s">
        <v>34</v>
      </c>
      <c r="B1" s="29"/>
      <c r="C1" s="29"/>
      <c r="D1" s="29"/>
      <c r="E1" s="29"/>
    </row>
    <row r="2" spans="1:5" ht="112.5" customHeight="1" x14ac:dyDescent="0.25">
      <c r="A2" s="14" t="s">
        <v>23</v>
      </c>
      <c r="B2" s="7" t="s">
        <v>24</v>
      </c>
      <c r="C2" s="8" t="s">
        <v>25</v>
      </c>
      <c r="D2" s="8" t="s">
        <v>27</v>
      </c>
      <c r="E2" s="8" t="s">
        <v>28</v>
      </c>
    </row>
    <row r="3" spans="1:5" ht="16.5" customHeight="1" x14ac:dyDescent="0.25">
      <c r="A3" s="6"/>
      <c r="B3" s="7" t="s">
        <v>26</v>
      </c>
      <c r="C3" s="8">
        <v>1</v>
      </c>
      <c r="D3" s="9">
        <v>2</v>
      </c>
      <c r="E3" s="9">
        <v>3</v>
      </c>
    </row>
    <row r="4" spans="1:5" x14ac:dyDescent="0.25">
      <c r="A4" s="10">
        <v>1</v>
      </c>
      <c r="B4" s="11" t="s">
        <v>0</v>
      </c>
      <c r="C4" s="2">
        <v>13508</v>
      </c>
      <c r="D4" s="2">
        <v>130265</v>
      </c>
      <c r="E4" s="4">
        <v>1759616.4</v>
      </c>
    </row>
    <row r="5" spans="1:5" x14ac:dyDescent="0.25">
      <c r="A5" s="10">
        <v>2</v>
      </c>
      <c r="B5" s="11" t="s">
        <v>1</v>
      </c>
      <c r="C5" s="2">
        <v>46181</v>
      </c>
      <c r="D5" s="2">
        <v>122659</v>
      </c>
      <c r="E5" s="4">
        <v>5664514</v>
      </c>
    </row>
    <row r="6" spans="1:5" x14ac:dyDescent="0.25">
      <c r="A6" s="10">
        <v>3</v>
      </c>
      <c r="B6" s="11" t="s">
        <v>2</v>
      </c>
      <c r="C6" s="2">
        <v>13224</v>
      </c>
      <c r="D6" s="2">
        <v>115956</v>
      </c>
      <c r="E6" s="4">
        <v>1533399</v>
      </c>
    </row>
    <row r="7" spans="1:5" x14ac:dyDescent="0.25">
      <c r="A7" s="10">
        <v>4</v>
      </c>
      <c r="B7" s="11" t="s">
        <v>3</v>
      </c>
      <c r="C7" s="2">
        <v>28961</v>
      </c>
      <c r="D7" s="2">
        <v>113493</v>
      </c>
      <c r="E7" s="4">
        <v>3286870</v>
      </c>
    </row>
    <row r="8" spans="1:5" x14ac:dyDescent="0.25">
      <c r="A8" s="10">
        <v>5</v>
      </c>
      <c r="B8" s="11" t="s">
        <v>4</v>
      </c>
      <c r="C8" s="2">
        <v>7722</v>
      </c>
      <c r="D8" s="2">
        <v>124444</v>
      </c>
      <c r="E8" s="4">
        <v>960913.5</v>
      </c>
    </row>
    <row r="9" spans="1:5" x14ac:dyDescent="0.25">
      <c r="A9" s="10">
        <v>6</v>
      </c>
      <c r="B9" s="11" t="s">
        <v>5</v>
      </c>
      <c r="C9" s="2">
        <v>5394</v>
      </c>
      <c r="D9" s="2">
        <v>120574</v>
      </c>
      <c r="E9" s="4">
        <v>650378.1</v>
      </c>
    </row>
    <row r="10" spans="1:5" x14ac:dyDescent="0.25">
      <c r="A10" s="10">
        <v>7</v>
      </c>
      <c r="B10" s="11" t="s">
        <v>6</v>
      </c>
      <c r="C10" s="2">
        <v>7552</v>
      </c>
      <c r="D10" s="2">
        <v>112299</v>
      </c>
      <c r="E10" s="4">
        <v>848079.6</v>
      </c>
    </row>
    <row r="11" spans="1:5" x14ac:dyDescent="0.25">
      <c r="A11" s="10">
        <v>8</v>
      </c>
      <c r="B11" s="11" t="s">
        <v>7</v>
      </c>
      <c r="C11" s="2">
        <v>5145</v>
      </c>
      <c r="D11" s="2">
        <v>112234</v>
      </c>
      <c r="E11" s="4">
        <v>577442.80000000005</v>
      </c>
    </row>
    <row r="12" spans="1:5" x14ac:dyDescent="0.25">
      <c r="A12" s="10">
        <v>9</v>
      </c>
      <c r="B12" s="11" t="s">
        <v>8</v>
      </c>
      <c r="C12" s="2">
        <v>5038</v>
      </c>
      <c r="D12" s="2">
        <v>120673</v>
      </c>
      <c r="E12" s="4">
        <v>607962.4</v>
      </c>
    </row>
    <row r="13" spans="1:5" x14ac:dyDescent="0.25">
      <c r="A13" s="10">
        <v>10</v>
      </c>
      <c r="B13" s="11" t="s">
        <v>9</v>
      </c>
      <c r="C13" s="2">
        <v>8380</v>
      </c>
      <c r="D13" s="2">
        <v>113329</v>
      </c>
      <c r="E13" s="4">
        <v>949697.5</v>
      </c>
    </row>
    <row r="14" spans="1:5" x14ac:dyDescent="0.25">
      <c r="A14" s="10">
        <v>11</v>
      </c>
      <c r="B14" s="11" t="s">
        <v>10</v>
      </c>
      <c r="C14" s="2">
        <v>6099</v>
      </c>
      <c r="D14" s="2">
        <v>129908</v>
      </c>
      <c r="E14" s="4">
        <v>792310.6</v>
      </c>
    </row>
    <row r="15" spans="1:5" x14ac:dyDescent="0.25">
      <c r="A15" s="10">
        <v>12</v>
      </c>
      <c r="B15" s="11" t="s">
        <v>11</v>
      </c>
      <c r="C15" s="2">
        <v>2236</v>
      </c>
      <c r="D15" s="2">
        <v>122288</v>
      </c>
      <c r="E15" s="4">
        <v>273435.90000000002</v>
      </c>
    </row>
    <row r="16" spans="1:5" x14ac:dyDescent="0.25">
      <c r="A16" s="10">
        <v>13</v>
      </c>
      <c r="B16" s="11" t="s">
        <v>12</v>
      </c>
      <c r="C16" s="2">
        <v>6804</v>
      </c>
      <c r="D16" s="2">
        <v>139381</v>
      </c>
      <c r="E16" s="4">
        <v>948349.1</v>
      </c>
    </row>
    <row r="17" spans="1:5" x14ac:dyDescent="0.25">
      <c r="A17" s="10">
        <v>14</v>
      </c>
      <c r="B17" s="11" t="s">
        <v>13</v>
      </c>
      <c r="C17" s="2">
        <v>4379</v>
      </c>
      <c r="D17" s="2">
        <v>180463</v>
      </c>
      <c r="E17" s="4">
        <v>790247</v>
      </c>
    </row>
    <row r="18" spans="1:5" x14ac:dyDescent="0.25">
      <c r="A18" s="10">
        <v>15</v>
      </c>
      <c r="B18" s="11" t="s">
        <v>14</v>
      </c>
      <c r="C18" s="2">
        <v>4014</v>
      </c>
      <c r="D18" s="2">
        <v>208917</v>
      </c>
      <c r="E18" s="4">
        <v>838592.2</v>
      </c>
    </row>
    <row r="19" spans="1:5" x14ac:dyDescent="0.25">
      <c r="A19" s="10">
        <v>16</v>
      </c>
      <c r="B19" s="11" t="s">
        <v>15</v>
      </c>
      <c r="C19" s="2">
        <v>4992</v>
      </c>
      <c r="D19" s="2">
        <v>207632</v>
      </c>
      <c r="E19" s="4">
        <v>1036500.8</v>
      </c>
    </row>
    <row r="20" spans="1:5" x14ac:dyDescent="0.25">
      <c r="A20" s="10">
        <v>17</v>
      </c>
      <c r="B20" s="11" t="s">
        <v>16</v>
      </c>
      <c r="C20" s="2">
        <v>4860</v>
      </c>
      <c r="D20" s="2">
        <v>207819</v>
      </c>
      <c r="E20" s="4">
        <v>1010002.4</v>
      </c>
    </row>
    <row r="21" spans="1:5" x14ac:dyDescent="0.25">
      <c r="A21" s="10">
        <v>18</v>
      </c>
      <c r="B21" s="11" t="s">
        <v>17</v>
      </c>
      <c r="C21" s="2">
        <v>17798</v>
      </c>
      <c r="D21" s="2">
        <v>135291</v>
      </c>
      <c r="E21" s="4">
        <v>2407909</v>
      </c>
    </row>
    <row r="22" spans="1:5" x14ac:dyDescent="0.25">
      <c r="A22" s="10">
        <v>19</v>
      </c>
      <c r="B22" s="11" t="s">
        <v>18</v>
      </c>
      <c r="C22" s="2">
        <v>6306</v>
      </c>
      <c r="D22" s="2">
        <v>140079</v>
      </c>
      <c r="E22" s="4">
        <v>883339.2</v>
      </c>
    </row>
    <row r="23" spans="1:5" x14ac:dyDescent="0.25">
      <c r="A23" s="10">
        <v>20</v>
      </c>
      <c r="B23" s="11" t="s">
        <v>19</v>
      </c>
      <c r="C23" s="2">
        <v>2557</v>
      </c>
      <c r="D23" s="2">
        <v>399630</v>
      </c>
      <c r="E23" s="4">
        <v>1021853.3</v>
      </c>
    </row>
    <row r="24" spans="1:5" x14ac:dyDescent="0.25">
      <c r="A24" s="10">
        <v>21</v>
      </c>
      <c r="B24" s="11" t="s">
        <v>20</v>
      </c>
      <c r="C24" s="2">
        <v>4864</v>
      </c>
      <c r="D24" s="2">
        <v>222754</v>
      </c>
      <c r="E24" s="4">
        <v>1083473.3</v>
      </c>
    </row>
    <row r="25" spans="1:5" x14ac:dyDescent="0.25">
      <c r="A25" s="10">
        <v>22</v>
      </c>
      <c r="B25" s="11" t="s">
        <v>21</v>
      </c>
      <c r="C25" s="2">
        <v>5266</v>
      </c>
      <c r="D25" s="2">
        <v>178864</v>
      </c>
      <c r="E25" s="4">
        <v>941896</v>
      </c>
    </row>
    <row r="26" spans="1:5" x14ac:dyDescent="0.25">
      <c r="A26" s="18"/>
      <c r="B26" s="19" t="s">
        <v>22</v>
      </c>
      <c r="C26" s="21">
        <f>SUM(C4:C25)</f>
        <v>211280</v>
      </c>
      <c r="D26" s="21">
        <f>E26/C26*1000</f>
        <v>136628.08642559635</v>
      </c>
      <c r="E26" s="22">
        <f>SUM(E4:E25)</f>
        <v>28866782.100000001</v>
      </c>
    </row>
    <row r="28" spans="1:5" x14ac:dyDescent="0.25">
      <c r="D28" s="13"/>
    </row>
  </sheetData>
  <mergeCells count="1">
    <mergeCell ref="A1:E1"/>
  </mergeCells>
  <pageMargins left="0.59055118110236227" right="0.15748031496062992" top="0.31496062992125984" bottom="0.74803149606299213" header="0.31496062992125984" footer="0.31496062992125984"/>
  <pageSetup paperSize="9" firstPageNumber="2394" orientation="portrait" useFirstPageNumber="1" horizontalDpi="4294967295" verticalDpi="4294967295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Единая субвенция 2020г.</vt:lpstr>
      <vt:lpstr>Единая субвенция 2021 год</vt:lpstr>
      <vt:lpstr>Единая субвенция 2022 год</vt:lpstr>
      <vt:lpstr>дошкольники 2020 год</vt:lpstr>
      <vt:lpstr>дошкольники 2021 год</vt:lpstr>
      <vt:lpstr>дошкольники 2022 год</vt:lpstr>
      <vt:lpstr>общеобразова.учр.2020 год</vt:lpstr>
      <vt:lpstr>общеобразоват.учр.2021 год</vt:lpstr>
      <vt:lpstr>общ.обр.учр.2022г.</vt:lpstr>
      <vt:lpstr>ЕГЭ (Е) 2020г.</vt:lpstr>
      <vt:lpstr>ЕГЭ (Е) 2021г.</vt:lpstr>
      <vt:lpstr>ЕГЭ (Е) 2022г.</vt:lpstr>
      <vt:lpstr>ЕГЭ (I) 2020г.</vt:lpstr>
      <vt:lpstr>ЕГЭ (I) 2021г.</vt:lpstr>
      <vt:lpstr>ЕГЭ (I) 2022г.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2019-10-18T09:57:42Z</dcterms:modified>
</cp:coreProperties>
</file>